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V:\Velimir i Darko\JAVNA NABAVA\Javna nabava 2022\JN 2022 Trema Budilovo D6 2630_6\"/>
    </mc:Choice>
  </mc:AlternateContent>
  <xr:revisionPtr revIDLastSave="0" documentId="13_ncr:1_{27D81878-7B6D-4F0F-ABDE-5F502137109B}" xr6:coauthVersionLast="47" xr6:coauthVersionMax="47" xr10:uidLastSave="{00000000-0000-0000-0000-000000000000}"/>
  <bookViews>
    <workbookView xWindow="-120" yWindow="-120" windowWidth="29040" windowHeight="15840" tabRatio="852" activeTab="3" xr2:uid="{00000000-000D-0000-FFFF-FFFF00000000}"/>
  </bookViews>
  <sheets>
    <sheet name="Grubiševo D6 do Budilovo 90" sheetId="50" r:id="rId1"/>
    <sheet name="Budilovo 6.3" sheetId="52" r:id="rId2"/>
    <sheet name="Budilovo 6.4 do Budilovo 102" sheetId="51" r:id="rId3"/>
    <sheet name="rekapitulacija" sheetId="54" r:id="rId4"/>
  </sheets>
  <definedNames>
    <definedName name="_xlnm.Print_Area" localSheetId="0">'Grubiševo D6 do Budilovo 90'!$A$1:$H$926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0" i="52" l="1"/>
  <c r="B27" i="54" l="1"/>
  <c r="B25" i="54"/>
  <c r="B23" i="54"/>
  <c r="H453" i="51"/>
  <c r="H450" i="51"/>
  <c r="H446" i="51"/>
  <c r="H443" i="51"/>
  <c r="H440" i="51"/>
  <c r="H437" i="51"/>
  <c r="H434" i="51"/>
  <c r="H431" i="51"/>
  <c r="H429" i="51"/>
  <c r="H426" i="51"/>
  <c r="H423" i="51"/>
  <c r="H420" i="51"/>
  <c r="H605" i="51"/>
  <c r="D27" i="54" s="1"/>
  <c r="F605" i="51"/>
  <c r="E605" i="51"/>
  <c r="H566" i="51"/>
  <c r="H559" i="51"/>
  <c r="D526" i="51"/>
  <c r="H526" i="51" s="1"/>
  <c r="D491" i="51"/>
  <c r="H491" i="51" s="1"/>
  <c r="D487" i="51"/>
  <c r="H487" i="51" s="1"/>
  <c r="H472" i="51"/>
  <c r="H470" i="51"/>
  <c r="H412" i="51"/>
  <c r="H400" i="51"/>
  <c r="H398" i="51"/>
  <c r="H457" i="51" s="1"/>
  <c r="D325" i="51"/>
  <c r="H325" i="51" s="1"/>
  <c r="D318" i="51"/>
  <c r="D320" i="51" s="1"/>
  <c r="H320" i="51" s="1"/>
  <c r="H311" i="51"/>
  <c r="B311" i="51"/>
  <c r="H305" i="51"/>
  <c r="H287" i="51"/>
  <c r="H278" i="51"/>
  <c r="H269" i="51"/>
  <c r="H260" i="51"/>
  <c r="H239" i="51"/>
  <c r="H243" i="51" s="1"/>
  <c r="D224" i="51"/>
  <c r="H224" i="51" s="1"/>
  <c r="H215" i="51"/>
  <c r="H206" i="51"/>
  <c r="H197" i="51"/>
  <c r="H188" i="51"/>
  <c r="H135" i="51"/>
  <c r="H128" i="51"/>
  <c r="D113" i="51"/>
  <c r="H113" i="51" s="1"/>
  <c r="D98" i="51"/>
  <c r="H98" i="51" s="1"/>
  <c r="D87" i="51"/>
  <c r="H87" i="51" s="1"/>
  <c r="H80" i="51"/>
  <c r="H73" i="51"/>
  <c r="H495" i="51" l="1"/>
  <c r="H228" i="51"/>
  <c r="H614" i="51" s="1"/>
  <c r="H117" i="51"/>
  <c r="H610" i="51" s="1"/>
  <c r="H139" i="51"/>
  <c r="H612" i="51" s="1"/>
  <c r="H291" i="51"/>
  <c r="H618" i="51" s="1"/>
  <c r="H476" i="51"/>
  <c r="H624" i="51" s="1"/>
  <c r="H616" i="51"/>
  <c r="H622" i="51"/>
  <c r="D550" i="51"/>
  <c r="H318" i="51"/>
  <c r="H626" i="51"/>
  <c r="D322" i="51"/>
  <c r="H322" i="51" s="1"/>
  <c r="H329" i="51" l="1"/>
  <c r="H620" i="51" s="1"/>
  <c r="H550" i="51"/>
  <c r="H570" i="51" s="1"/>
  <c r="H628" i="51" s="1"/>
  <c r="H631" i="51" l="1"/>
  <c r="H674" i="50"/>
  <c r="H672" i="50"/>
  <c r="H669" i="50"/>
  <c r="H666" i="50"/>
  <c r="H663" i="50"/>
  <c r="H660" i="50"/>
  <c r="H657" i="50"/>
  <c r="H654" i="50"/>
  <c r="H651" i="50"/>
  <c r="H648" i="50"/>
  <c r="H27" i="54" l="1"/>
  <c r="H223" i="50"/>
  <c r="H201" i="50"/>
  <c r="F900" i="50"/>
  <c r="F679" i="52"/>
  <c r="E679" i="52"/>
  <c r="H679" i="52"/>
  <c r="D25" i="54" s="1"/>
  <c r="H640" i="52"/>
  <c r="H632" i="52"/>
  <c r="D599" i="52"/>
  <c r="D623" i="52" s="1"/>
  <c r="D564" i="52"/>
  <c r="H564" i="52" s="1"/>
  <c r="D560" i="52"/>
  <c r="H560" i="52" s="1"/>
  <c r="H568" i="52" s="1"/>
  <c r="H545" i="52"/>
  <c r="H542" i="52"/>
  <c r="H549" i="52" s="1"/>
  <c r="H526" i="52"/>
  <c r="H524" i="52"/>
  <c r="H522" i="52"/>
  <c r="H517" i="52"/>
  <c r="H514" i="52"/>
  <c r="H511" i="52"/>
  <c r="H508" i="52"/>
  <c r="H505" i="52"/>
  <c r="H503" i="52"/>
  <c r="H501" i="52"/>
  <c r="H492" i="52"/>
  <c r="H489" i="52"/>
  <c r="H485" i="52"/>
  <c r="H482" i="52"/>
  <c r="H479" i="52"/>
  <c r="H476" i="52"/>
  <c r="H473" i="52"/>
  <c r="H470" i="52"/>
  <c r="H467" i="52"/>
  <c r="H464" i="52"/>
  <c r="H461" i="52"/>
  <c r="H453" i="52"/>
  <c r="H450" i="52"/>
  <c r="H447" i="52"/>
  <c r="H436" i="52"/>
  <c r="D434" i="52"/>
  <c r="H434" i="52" s="1"/>
  <c r="D361" i="52"/>
  <c r="H361" i="52" s="1"/>
  <c r="D358" i="52"/>
  <c r="H358" i="52" s="1"/>
  <c r="D356" i="52"/>
  <c r="H356" i="52" s="1"/>
  <c r="H354" i="52"/>
  <c r="D347" i="52"/>
  <c r="H347" i="52" s="1"/>
  <c r="B346" i="52"/>
  <c r="H342" i="52"/>
  <c r="D333" i="52"/>
  <c r="H333" i="52" s="1"/>
  <c r="D330" i="52"/>
  <c r="H330" i="52" s="1"/>
  <c r="D328" i="52"/>
  <c r="H328" i="52" s="1"/>
  <c r="D326" i="52"/>
  <c r="H326" i="52" s="1"/>
  <c r="H319" i="52"/>
  <c r="B319" i="52"/>
  <c r="H313" i="52"/>
  <c r="H296" i="52"/>
  <c r="H287" i="52"/>
  <c r="H278" i="52"/>
  <c r="H248" i="52"/>
  <c r="H252" i="52" s="1"/>
  <c r="H690" i="52" s="1"/>
  <c r="H224" i="52"/>
  <c r="H215" i="52"/>
  <c r="H213" i="52"/>
  <c r="H204" i="52"/>
  <c r="H195" i="52"/>
  <c r="H142" i="52"/>
  <c r="H135" i="52"/>
  <c r="D120" i="52"/>
  <c r="H120" i="52" s="1"/>
  <c r="D105" i="52"/>
  <c r="H105" i="52" s="1"/>
  <c r="D94" i="52"/>
  <c r="H94" i="52" s="1"/>
  <c r="H87" i="52"/>
  <c r="H641" i="50"/>
  <c r="H639" i="50"/>
  <c r="H636" i="50"/>
  <c r="H605" i="50"/>
  <c r="H603" i="50"/>
  <c r="H600" i="50"/>
  <c r="H572" i="50"/>
  <c r="H570" i="50"/>
  <c r="H567" i="50"/>
  <c r="H529" i="52" l="1"/>
  <c r="H696" i="52" s="1"/>
  <c r="H365" i="52"/>
  <c r="H124" i="52"/>
  <c r="H684" i="52" s="1"/>
  <c r="H698" i="52"/>
  <c r="H146" i="52"/>
  <c r="H686" i="52" s="1"/>
  <c r="D233" i="52"/>
  <c r="H233" i="52" s="1"/>
  <c r="H237" i="52" s="1"/>
  <c r="H269" i="52"/>
  <c r="H694" i="52"/>
  <c r="H623" i="52"/>
  <c r="H700" i="52"/>
  <c r="H599" i="52"/>
  <c r="H739" i="50"/>
  <c r="H737" i="50"/>
  <c r="H734" i="50"/>
  <c r="H731" i="50"/>
  <c r="H728" i="50"/>
  <c r="H726" i="50"/>
  <c r="H724" i="50"/>
  <c r="H715" i="50"/>
  <c r="H712" i="50"/>
  <c r="H708" i="50"/>
  <c r="H705" i="50"/>
  <c r="H702" i="50"/>
  <c r="H699" i="50"/>
  <c r="H696" i="50"/>
  <c r="H693" i="50"/>
  <c r="H691" i="50"/>
  <c r="H688" i="50"/>
  <c r="H685" i="50"/>
  <c r="H682" i="50"/>
  <c r="H633" i="50"/>
  <c r="H630" i="50"/>
  <c r="H627" i="50"/>
  <c r="H597" i="50"/>
  <c r="H594" i="50"/>
  <c r="H591" i="50"/>
  <c r="H516" i="50"/>
  <c r="H300" i="52" l="1"/>
  <c r="H692" i="52" s="1"/>
  <c r="H688" i="52"/>
  <c r="H644" i="52"/>
  <c r="H702" i="52" s="1"/>
  <c r="H624" i="50"/>
  <c r="H621" i="50"/>
  <c r="H618" i="50"/>
  <c r="H615" i="50"/>
  <c r="H612" i="50"/>
  <c r="H582" i="50"/>
  <c r="H588" i="50"/>
  <c r="H585" i="50"/>
  <c r="H579" i="50"/>
  <c r="H564" i="50"/>
  <c r="H561" i="50"/>
  <c r="H558" i="50"/>
  <c r="H555" i="50"/>
  <c r="H552" i="50"/>
  <c r="H549" i="50"/>
  <c r="H546" i="50"/>
  <c r="D514" i="50"/>
  <c r="H526" i="50"/>
  <c r="H524" i="50"/>
  <c r="H705" i="52" l="1"/>
  <c r="H25" i="54" s="1"/>
  <c r="H514" i="50"/>
  <c r="H376" i="50"/>
  <c r="H373" i="50"/>
  <c r="H370" i="50"/>
  <c r="H367" i="50"/>
  <c r="H364" i="50"/>
  <c r="H361" i="50"/>
  <c r="H358" i="50"/>
  <c r="H356" i="50"/>
  <c r="H352" i="50"/>
  <c r="H350" i="50"/>
  <c r="H348" i="50"/>
  <c r="H344" i="50"/>
  <c r="H342" i="50"/>
  <c r="H340" i="50"/>
  <c r="H338" i="50"/>
  <c r="H381" i="50"/>
  <c r="H384" i="50" l="1"/>
  <c r="D442" i="50" l="1"/>
  <c r="D439" i="50"/>
  <c r="D428" i="50"/>
  <c r="B427" i="50"/>
  <c r="D414" i="50"/>
  <c r="D411" i="50"/>
  <c r="D409" i="50"/>
  <c r="D407" i="50"/>
  <c r="B400" i="50"/>
  <c r="D100" i="50"/>
  <c r="H747" i="50"/>
  <c r="D785" i="50"/>
  <c r="H543" i="50"/>
  <c r="H540" i="50"/>
  <c r="H537" i="50"/>
  <c r="H861" i="50"/>
  <c r="H750" i="50" l="1"/>
  <c r="H745" i="50"/>
  <c r="H743" i="50"/>
  <c r="H442" i="50"/>
  <c r="H439" i="50"/>
  <c r="H437" i="50"/>
  <c r="H435" i="50"/>
  <c r="H428" i="50"/>
  <c r="H423" i="50"/>
  <c r="H900" i="50" l="1"/>
  <c r="D23" i="54" s="1"/>
  <c r="D820" i="50"/>
  <c r="D241" i="50" l="1"/>
  <c r="H853" i="50" l="1"/>
  <c r="D844" i="50"/>
  <c r="H820" i="50"/>
  <c r="D781" i="50"/>
  <c r="H766" i="50"/>
  <c r="H763" i="50"/>
  <c r="H770" i="50" s="1"/>
  <c r="H414" i="50"/>
  <c r="H411" i="50"/>
  <c r="H409" i="50"/>
  <c r="H407" i="50"/>
  <c r="H400" i="50"/>
  <c r="H394" i="50"/>
  <c r="H446" i="50" s="1"/>
  <c r="H304" i="50"/>
  <c r="H295" i="50"/>
  <c r="H286" i="50"/>
  <c r="H277" i="50"/>
  <c r="H308" i="50" s="1"/>
  <c r="H256" i="50"/>
  <c r="H260" i="50" s="1"/>
  <c r="H241" i="50"/>
  <c r="H232" i="50"/>
  <c r="H221" i="50"/>
  <c r="H219" i="50"/>
  <c r="H210" i="50"/>
  <c r="H141" i="50"/>
  <c r="D126" i="50"/>
  <c r="D111" i="50"/>
  <c r="H111" i="50" s="1"/>
  <c r="H100" i="50"/>
  <c r="H93" i="50"/>
  <c r="H86" i="50"/>
  <c r="H78" i="50"/>
  <c r="H245" i="50" l="1"/>
  <c r="H909" i="50" s="1"/>
  <c r="H130" i="50"/>
  <c r="H913" i="50"/>
  <c r="H915" i="50"/>
  <c r="H126" i="50"/>
  <c r="H148" i="50"/>
  <c r="H152" i="50" s="1"/>
  <c r="H781" i="50"/>
  <c r="H785" i="50"/>
  <c r="H844" i="50"/>
  <c r="H865" i="50" s="1"/>
  <c r="H919" i="50"/>
  <c r="H911" i="50"/>
  <c r="H917" i="50"/>
  <c r="H789" i="50" l="1"/>
  <c r="H905" i="50"/>
  <c r="H921" i="50"/>
  <c r="H907" i="50"/>
  <c r="H923" i="50"/>
  <c r="H926" i="50" l="1"/>
  <c r="H23" i="54" s="1"/>
  <c r="H31" i="54" s="1"/>
</calcChain>
</file>

<file path=xl/sharedStrings.xml><?xml version="1.0" encoding="utf-8"?>
<sst xmlns="http://schemas.openxmlformats.org/spreadsheetml/2006/main" count="1407" uniqueCount="489">
  <si>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</si>
  <si>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</si>
  <si>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</si>
  <si>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</si>
  <si>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</si>
  <si>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</si>
  <si>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</si>
  <si>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</si>
  <si>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</si>
  <si>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</si>
  <si>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</si>
  <si>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</si>
  <si>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</si>
  <si>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</si>
  <si>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</si>
  <si>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</si>
  <si>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</si>
  <si>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</si>
  <si>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</si>
  <si>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</si>
  <si>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</si>
  <si>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</si>
  <si>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</si>
  <si>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</si>
  <si>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</si>
  <si>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</si>
  <si>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</si>
  <si>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</si>
  <si>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</si>
  <si>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</si>
  <si>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</si>
  <si>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</si>
  <si>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</si>
  <si>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</si>
  <si>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</si>
  <si>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</si>
  <si>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</si>
  <si>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</si>
  <si>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</si>
  <si>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</si>
  <si>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</si>
  <si>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</si>
  <si>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</si>
  <si>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</si>
  <si>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</si>
  <si>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</si>
  <si>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</si>
  <si>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</si>
  <si>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</si>
  <si>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</si>
  <si>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</si>
  <si>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</si>
  <si>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</si>
  <si>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</si>
  <si>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</si>
  <si>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</si>
  <si>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</si>
  <si>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</si>
  <si>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</si>
  <si>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</si>
  <si>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</si>
  <si>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</si>
  <si>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</si>
  <si>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</si>
  <si>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</si>
  <si>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</si>
  <si>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</si>
  <si>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</si>
  <si>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</si>
  <si>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</si>
  <si>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</si>
  <si>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</si>
  <si>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</si>
  <si>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</si>
  <si>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</si>
  <si>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</si>
  <si>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</si>
  <si>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</si>
  <si>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</si>
  <si>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</si>
  <si>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</si>
  <si>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</si>
  <si>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</si>
  <si>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</si>
  <si>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</si>
  <si>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</si>
  <si>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</si>
  <si>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</si>
  <si>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</si>
  <si>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</si>
  <si>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</si>
  <si>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</si>
  <si>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</si>
  <si>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</si>
  <si>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</si>
  <si>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</si>
  <si>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</si>
  <si>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</si>
  <si>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</si>
  <si>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</si>
  <si>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</si>
  <si>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</si>
  <si>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</si>
  <si>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</si>
  <si>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</si>
  <si>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</si>
  <si>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</si>
  <si>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</si>
  <si>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</si>
  <si>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</si>
  <si>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</si>
  <si>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</si>
  <si>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</si>
  <si>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</si>
  <si>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</si>
  <si>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</si>
  <si>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</si>
  <si>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</si>
  <si>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</si>
  <si>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</si>
  <si>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</si>
  <si>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</si>
  <si>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</si>
  <si>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</si>
  <si>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</si>
  <si>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</si>
  <si>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</si>
  <si>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</si>
  <si>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</si>
  <si>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</si>
  <si>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</si>
  <si>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</si>
  <si>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</si>
  <si>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</si>
  <si>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</si>
  <si>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</si>
  <si>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</si>
  <si>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</si>
  <si>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</si>
  <si>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</si>
  <si>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</si>
  <si>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</si>
  <si>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</si>
  <si>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</si>
  <si>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</si>
  <si>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</si>
  <si>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</si>
  <si>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</si>
  <si>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</si>
  <si>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</si>
  <si>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</si>
  <si>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</si>
  <si>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</si>
  <si>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</si>
  <si>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</si>
  <si>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</si>
  <si>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</si>
  <si>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</si>
  <si>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</si>
  <si>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</si>
  <si>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</si>
  <si>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</si>
  <si>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</si>
  <si>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</si>
  <si>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</si>
  <si>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</si>
  <si>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</si>
  <si>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</si>
  <si>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</si>
  <si>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</si>
  <si>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</si>
  <si>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</si>
  <si>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</si>
  <si>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</si>
  <si>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</si>
  <si>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</si>
  <si>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</si>
  <si>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</si>
  <si>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</si>
  <si>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</si>
  <si>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</si>
  <si>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</si>
  <si>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</si>
  <si>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</si>
  <si>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</si>
  <si>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</si>
  <si>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</si>
  <si>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</si>
  <si>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</si>
  <si>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</si>
  <si>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</si>
  <si>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</si>
  <si>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</si>
  <si>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</si>
  <si>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</si>
  <si>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</si>
  <si>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</si>
  <si>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</si>
  <si>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</si>
  <si>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</si>
  <si>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</si>
  <si>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</si>
  <si>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</si>
  <si>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CJELINA 6, PODRUČJE OPĆINE SV. IVAN ŽABNO – SJEVER</t>
  </si>
  <si>
    <t>Broj projekta: 2630/6</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</si>
  <si>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</si>
  <si>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</si>
  <si>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</si>
  <si>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</si>
  <si>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</si>
  <si>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</si>
  <si>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</si>
  <si>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</si>
  <si>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</si>
  <si>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</si>
  <si>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</si>
  <si>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</si>
  <si>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</si>
  <si>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</si>
  <si>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</si>
  <si>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</si>
  <si>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</si>
  <si>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</si>
  <si>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</si>
  <si>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</si>
  <si>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t>1.1. PEHD DN 110 mm</t>
  </si>
  <si>
    <t>2.1. PEHD DN 110 mm</t>
  </si>
  <si>
    <t xml:space="preserve"> 1.1. DN 110 mm; PN 16 bara; </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</si>
  <si>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</si>
  <si>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 xml:space="preserve"> 1.2. elektrofuzijskih spojnica sa dvostrukim naglavkom DN 110 mm,  PN 16 bara</t>
  </si>
  <si>
    <t>Snimanje za GIS obuhvaća trasu vodovodnih cjevovoda za katastar, svih lomnih točaka, zasunskih okana i posebnih objekata u skladu s Uputama za izradu elaborata za pogonski katastar vodovoda koji se prilaže ovom troškovniku</t>
  </si>
  <si>
    <t xml:space="preserve">    DN 100</t>
  </si>
  <si>
    <t xml:space="preserve">    DN 110/DN 100 </t>
  </si>
  <si>
    <t>Obračun po m' obilježene trase vodovodnih cjevovoda</t>
  </si>
  <si>
    <t xml:space="preserve">U  prethodno ugrađene zaštitne cijevi uvlačile bi se produktne - vodovodne  PEHD DN 110 cijevi </t>
  </si>
  <si>
    <t>4.1. EV zasun (kratki)</t>
  </si>
  <si>
    <t>Nudi se:</t>
  </si>
  <si>
    <t>4.2. Elektro T komad</t>
  </si>
  <si>
    <t>4.3. N komad</t>
  </si>
  <si>
    <t xml:space="preserve">    DN 100 </t>
  </si>
  <si>
    <t xml:space="preserve">    DN 100x300</t>
  </si>
  <si>
    <t xml:space="preserve">    DN 100, Rd = 1,25 m</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</si>
  <si>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</si>
  <si>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</si>
  <si>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</si>
  <si>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</si>
  <si>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</si>
  <si>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</si>
  <si>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</si>
  <si>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</si>
  <si>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</si>
  <si>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</si>
  <si>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</si>
  <si>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</si>
  <si>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</si>
  <si>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</si>
  <si>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</si>
  <si>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</si>
  <si>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</si>
  <si>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</si>
  <si>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</si>
  <si>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Jednim dijelom trasa cjevovoda prolazi prometnicom gdje je potrebno osigurati zbijenost koja zadovoljava cestovne propise, pa se prema uvjetima provodi zatrpavanje rova kamenim materijalom (cakumpak) ili šljunkom, prema uvjetima nadležne uprave za ceste.</t>
  </si>
  <si>
    <t>2.2.  bušenje ispod lokalnih prometnica i kolnih ulaza</t>
  </si>
  <si>
    <t xml:space="preserve">2.1. Nabava  zaštitnih cijevi i ugradnja  u propisanom padu prema uzdužnom profilu. </t>
  </si>
  <si>
    <r>
      <t>Obračun po m</t>
    </r>
    <r>
      <rPr>
        <sz val="11"/>
        <rFont val="Calibri"/>
        <family val="2"/>
        <charset val="238"/>
      </rPr>
      <t>΄</t>
    </r>
    <r>
      <rPr>
        <sz val="11"/>
        <rFont val="Arial"/>
        <family val="2"/>
        <charset val="238"/>
      </rPr>
      <t xml:space="preserve"> ugrađene zaštitne cijevi UKC DN 160 </t>
    </r>
  </si>
  <si>
    <t>3.  Strojni iskop za OG i hidrante</t>
  </si>
  <si>
    <t>Široki iskop građevne jame  za OG i hidrante u materijalu "C" kategorije. Radove izvesti ovisno o opremljenosti i tehnologiji rada izvođača za sve dubine prema grafičkim prilozima.</t>
  </si>
  <si>
    <t>3.1. OG</t>
  </si>
  <si>
    <t>1 .  Izvedba oslonaca, obzidavanja  i opločenja nadzemnih hidranata, kao i isporuka sveg potrebnog materijala prema tipskom nacrtu nadzemnog hidranta.</t>
  </si>
  <si>
    <t>1.1. Izrada betonske podloge  kod nadzemnih hidranata od betona C 12/15 (0,2 m3/hidrantu).</t>
  </si>
  <si>
    <t>1.2. Izrada suhozida od pune opeke oko zasuna hidranta prema tipskom nacrtu.</t>
  </si>
  <si>
    <t>1.3. Opločenje prilaznih staza nadzemnih hidranta.</t>
  </si>
  <si>
    <t>3 .  Izvedba oslonaca  i opločenja odzračnih garnitura, kao i isporuka sveg potrebnog materijala prema tipskom nacrtu odzračne garniture.</t>
  </si>
  <si>
    <t>3.1. Izrada betonske podloge  kod odzračne garniture od betona C 12/15 (0,10 m3/odzračnoj garnituri).</t>
  </si>
  <si>
    <t xml:space="preserve">3.2. Izrada betonskog ukrućenja betonom C 16/20 (0,1m3/odzračnoj garnituri) oslonaca odzračne garniture koji se ugrađuje na unaprijed pripremljnu  betonsku podlogu u rovu cjevovoda </t>
  </si>
  <si>
    <t>3.3. Opločenje odzračnih garnitura.</t>
  </si>
  <si>
    <r>
      <t>m</t>
    </r>
    <r>
      <rPr>
        <vertAlign val="superscript"/>
        <sz val="11"/>
        <rFont val="Arial"/>
        <family val="2"/>
        <charset val="238"/>
      </rPr>
      <t>2</t>
    </r>
  </si>
  <si>
    <t xml:space="preserve">5.  Odzračno - dozračne garniture DN 80 mm. </t>
  </si>
  <si>
    <t>Nabava, dobava i ugradnja odzračno - dozračne garnitura. U stavku je uključen sav potreban pribor za ugradnju i pripadne ulične kape za odzračno - dozračne garniturue (kom 1).</t>
  </si>
  <si>
    <t>5.1. Elektro T komad</t>
  </si>
  <si>
    <t xml:space="preserve">    DN 110/DN 80 </t>
  </si>
  <si>
    <t>5.2. N – komad, DN 80</t>
  </si>
  <si>
    <t>DN 80</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</si>
  <si>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</si>
  <si>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</si>
  <si>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</si>
  <si>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</si>
  <si>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 xml:space="preserve">    DN 110</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</si>
  <si>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</si>
  <si>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 xml:space="preserve">2.1. Elektro - spojnica </t>
  </si>
  <si>
    <t>2.2. slobodna prirubnica</t>
  </si>
  <si>
    <t>2.3. Elektro - tuljak</t>
  </si>
  <si>
    <t xml:space="preserve">4.4. Elektro - spojnica </t>
  </si>
  <si>
    <t xml:space="preserve">    DN 90</t>
  </si>
  <si>
    <t>4.5. slobodna prirubnica</t>
  </si>
  <si>
    <t>4.6. Elektro - tuljak</t>
  </si>
  <si>
    <t xml:space="preserve">5.4. Elektro - spojnica </t>
  </si>
  <si>
    <t>5.5. slobodna prirubnica</t>
  </si>
  <si>
    <t xml:space="preserve">    DN 80</t>
  </si>
  <si>
    <t>5.6. Elektro - tuljak</t>
  </si>
  <si>
    <t>5.7. PEHD cijev DN 90 za horizontalno izvlačenje OG od cjevovoda, L= 2,00 m</t>
  </si>
  <si>
    <t>5.8. Odzračno - dozračna garnitura s prirubnicom za područje rada 1 - 16 bara</t>
  </si>
  <si>
    <t>5.9. Nosač i cestovna kapa za odzračno-dozračnu garnituru</t>
  </si>
  <si>
    <t>5.10. Metalni stupić sa oznakom OG</t>
  </si>
  <si>
    <t>Glavni projekt</t>
  </si>
  <si>
    <t>dio dionice D6</t>
  </si>
  <si>
    <t>Budilovo</t>
  </si>
  <si>
    <t>Nabava, trnsport i ugradnja betonskih opločnika (za teški promet)  vel. 10/20/8 cm na pješčanu podlogu debljine 5 cm, te dobro pripremljenu i nabitu podlogu od vibriranog šljunka debljine 40 cm za 7 nadzemnih hidranata.</t>
  </si>
  <si>
    <t>Potrebno je izvesti 2 odzračne garniture za koje je potrebno izvesti sljedeće radove:</t>
  </si>
  <si>
    <t>kom 2</t>
  </si>
  <si>
    <t>Nabava, trnsport i ugradnja betonskih opločnika (za teški promet)  vel. 10/20/8 cm na pješčanu podlogu debljine 5 cm, te dobro pripremljenu i nabitu podlogu od vibriranog šljunka debljine 40 cm za 2 odzračne garniture.</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</si>
  <si>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</si>
  <si>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</si>
  <si>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</si>
  <si>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</si>
  <si>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</si>
  <si>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</si>
  <si>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</si>
  <si>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</si>
  <si>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</si>
  <si>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</si>
  <si>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</si>
  <si>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</si>
  <si>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</si>
  <si>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</si>
  <si>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</si>
  <si>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</si>
  <si>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</si>
  <si>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</si>
  <si>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1.11.Ugradba ljevanih željeznih stupaljki 3 kom/m visine komore</t>
  </si>
  <si>
    <t>1.12. Izrada oslonaca za armature u oknima dimenzija 0,3x0,3x0,3 betonom C25/30</t>
  </si>
  <si>
    <t>1.13. Ugradba zaštitne PEHD DN 225, l= 450 mm cijevi za prolaz produktovodne vodovodne cijevi</t>
  </si>
  <si>
    <t>1.14.1. završna Z brtva za zaštitnu PEHD cijev DN 225 i produktovodnu cijev PEHD DN 110</t>
  </si>
  <si>
    <t xml:space="preserve">1. Izrada tipskih armirano - betonskih monolitnih komora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</si>
  <si>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</si>
  <si>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Za prolaz vodovodne cijevi kroz zid potrebno je ugraditi zaštitnu PEHD cijev DN 225 duljine cca 40cm kroz koju će se uvući produktovodna vodovodna cijev. Brtvenje cijevi izvest će se obostranom ugradnjom završne Z brtve.</t>
  </si>
  <si>
    <t>Ulaz u okno predviđen je korištenjem kompozitnog okruglog poklopca veličine svijetlog otvora Ø C 625 mm  ispitnog opterećenja 40 t, a silazak uz ugradbu ljevano željeznih stupaljki ugrađenih na razmaku 33 cm.</t>
  </si>
  <si>
    <t>1.4. Izrada i montaža armirano betonskih monolitnih pokrovnih ploča betonom C 25/30</t>
  </si>
  <si>
    <t>1.14. Ugradba završne Z brtve (2 kom po prolazu kroz zid)</t>
  </si>
  <si>
    <t>ZO 4,  spojno okno</t>
  </si>
  <si>
    <t xml:space="preserve">    DN 160</t>
  </si>
  <si>
    <t xml:space="preserve">    DN 150</t>
  </si>
  <si>
    <t xml:space="preserve">    DN 150/DN100 </t>
  </si>
  <si>
    <t xml:space="preserve">    DN 150/DN150 </t>
  </si>
  <si>
    <t xml:space="preserve">    DN 110/63</t>
  </si>
  <si>
    <t>ZO 5,  spojno okno</t>
  </si>
  <si>
    <t>ZO 6 MI</t>
  </si>
  <si>
    <t>ZO 7</t>
  </si>
  <si>
    <t>UKUPNO dio dionice D6 (bez PDV-a):</t>
  </si>
  <si>
    <t>bara</t>
  </si>
  <si>
    <t>1.14.3. završna Z brtva za zaštitnu PEHD cijev DN 225 i produktovodnu cijev PEHD DN 160</t>
  </si>
  <si>
    <t xml:space="preserve"> 1.1. DN 160 mm; PN 16 bara; </t>
  </si>
  <si>
    <t xml:space="preserve"> 1.2. elektrofuzijskih spojnica sa dvostrukim naglavkom DN 160 mm,  PN 16 bara</t>
  </si>
  <si>
    <t xml:space="preserve">    DN 160/DN 100 </t>
  </si>
  <si>
    <t>DN 110 mm;  l= 1000 mm</t>
  </si>
  <si>
    <t>Nabava, dobava i ugradnja odzračno - dozračne garnitura. U stavku je uključen sav potreban pribor za ugradnju i pripadne ulične kape za odzračno - dozračne garniturue (kom 2).</t>
  </si>
  <si>
    <t>5.3.Elektro koljeno – komad, DN 90</t>
  </si>
  <si>
    <t xml:space="preserve">    DN 160/DN 90 </t>
  </si>
  <si>
    <t>U  prethodno ugrađene zaštitne cijevi uvlačile bi se produktne - vodovodne  PEHD cijevi DN 160</t>
  </si>
  <si>
    <t>PEHD cijevi, PE 100 za radni tlak PN 16  bara spajati će se elektro spojnicama sa dvostrukim naglavkom.</t>
  </si>
  <si>
    <r>
      <t>2.</t>
    </r>
    <r>
      <rPr>
        <b/>
        <sz val="7"/>
        <rFont val="Times New Roman"/>
        <family val="1"/>
        <charset val="238"/>
      </rPr>
      <t xml:space="preserve">    </t>
    </r>
    <r>
      <rPr>
        <b/>
        <sz val="11"/>
        <rFont val="Arial"/>
        <family val="2"/>
        <charset val="238"/>
      </rPr>
      <t>Nabava, transport i ugradnja elektro - lukova od PEHD na horizontalnim i vertikalnim lomovima cjevovoda, za pogonski tlak od 16 bara.</t>
    </r>
  </si>
  <si>
    <t>U jediničnu cijenu uračunati nabavu, transport, te sve potrebne radove na ugradbi - montaži spojnih elemenata.</t>
  </si>
  <si>
    <t>Potrebno je izvesti 1 odzračnu garnituru za koju je potrebno izvesti sljedeće radove:</t>
  </si>
  <si>
    <t>kom 1</t>
  </si>
  <si>
    <t>Nabava, trnsport i ugradnja betonskih opločnika (za teški promet)  vel. 10/20/8 cm na pješčanu podlogu debljine 5 cm, te dobro pripremljenu i nabitu podlogu od vibriranog šljunka debljine 40 cm za 1 odzračnu garnituru.</t>
  </si>
  <si>
    <t>2 .  Izvedba oslonaca, obzidavanja  i opločenja nadzemnih hidranata, kao i isporuka sveg potrebnog materijala prema tipskom nacrtu nadzemnog hidranta.</t>
  </si>
  <si>
    <t>2.1. Izrada betonske podloge  kod nadzemnih hidranata od betona C 12/15 (0,2 m3/hidrantu).</t>
  </si>
  <si>
    <t>2.2. Izrada suhozida od pune opeke oko zasuna hidranta prema tipskom nacrtu.</t>
  </si>
  <si>
    <t>2.3. Opločenje prilaznih staza nadzemnih hidranta.</t>
  </si>
  <si>
    <t>2.1. elektro - luk DN 160, α = 45,00°</t>
  </si>
  <si>
    <t>2.2. elektro - luk DN 160, α = 30,00°</t>
  </si>
  <si>
    <t>3.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</si>
  <si>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 xml:space="preserve">3.1. Elektro - spojnica </t>
  </si>
  <si>
    <t>3.2. slobodna prirubnica</t>
  </si>
  <si>
    <t>3.3. Elektro - tuljak</t>
  </si>
  <si>
    <t>3.4. E zasun  (prirubnički, kratki)</t>
  </si>
  <si>
    <t>3.5. T komad</t>
  </si>
  <si>
    <t>3.6. MDK komad</t>
  </si>
  <si>
    <t>3.7. FFR komad</t>
  </si>
  <si>
    <t>3.8. Elektro redukcija</t>
  </si>
  <si>
    <t>3.9. Elektro tuljak</t>
  </si>
  <si>
    <t>3.10. Slobodna prirubnica</t>
  </si>
  <si>
    <t>3.19. E zasun  (prirubnički, kratki)</t>
  </si>
  <si>
    <t>3.20. E zasun  (prirubnički, kratki)</t>
  </si>
  <si>
    <t>3.21. T komad</t>
  </si>
  <si>
    <t>3.22. MDK komad</t>
  </si>
  <si>
    <t>3.24. N komad</t>
  </si>
  <si>
    <t xml:space="preserve">3.25. Elektro - spojnica </t>
  </si>
  <si>
    <t>3.26. slobodna prirubnica</t>
  </si>
  <si>
    <t>3.27. Elektro - tuljak</t>
  </si>
  <si>
    <t>3.31. E zasun  (prirubnički, kratki)</t>
  </si>
  <si>
    <t>3.32. T komad</t>
  </si>
  <si>
    <t>3.33. MDK komad</t>
  </si>
  <si>
    <t xml:space="preserve">3.34. Elektro - spojnica </t>
  </si>
  <si>
    <t>3.35. slobodna prirubnica</t>
  </si>
  <si>
    <t>3.36. Elektro - tuljak</t>
  </si>
  <si>
    <t>3.37. Elektro kapa</t>
  </si>
  <si>
    <t>1. Osiguranje prometa</t>
  </si>
  <si>
    <t>2. Probni iskop za iznalaženje postojećih instalacija na površini zahvata</t>
  </si>
  <si>
    <t>3. Izrada geodetskog elaborata iskolčenja</t>
  </si>
  <si>
    <t>4. Iskolčenje trase</t>
  </si>
  <si>
    <t>4.1. Vodovodni cjevovodi</t>
  </si>
  <si>
    <t>5. Izrada geodetskog snimka izvedenog  stanja</t>
  </si>
  <si>
    <t>2 .  Izvedba oslonaca  i opločenja odzračnih garnitura, kao i isporuka sveg potrebnog materijala prema tipskom nacrtu odzračne garniture.</t>
  </si>
  <si>
    <t>2.1. Izrada betonske podloge  kod odzračne garniture od betona C 12/15 (0,10 m3/odzračnoj garnituri).</t>
  </si>
  <si>
    <t xml:space="preserve">2.2. Izrada betonskog ukrućenja betonom C 16/20 (0,1m3/odzračnoj garnituri) oslonaca odzračne garniture koji se ugrađuje na unaprijed pripremljnu  betonsku podlogu u rovu cjevovoda </t>
  </si>
  <si>
    <t>2.3. Opločenje odzračnih garnitura.</t>
  </si>
  <si>
    <t>3.1. EV zasun (kratki)</t>
  </si>
  <si>
    <t>3.2. Elektro T komad</t>
  </si>
  <si>
    <t>3.3. N komad</t>
  </si>
  <si>
    <t xml:space="preserve">3.4. Elektro - spojnica </t>
  </si>
  <si>
    <t>3.5. slobodna prirubnica</t>
  </si>
  <si>
    <t>3.6. Elektro - tuljak</t>
  </si>
  <si>
    <t>3.7. FF komad</t>
  </si>
  <si>
    <t xml:space="preserve">3.8.  Ugradbena garnitura zasuna </t>
  </si>
  <si>
    <t>3.9.  Ulična kapa zasuna</t>
  </si>
  <si>
    <t xml:space="preserve">3.10. Nadzemni hidrant </t>
  </si>
  <si>
    <t xml:space="preserve">3.11. PEHD cijev </t>
  </si>
  <si>
    <t xml:space="preserve">4.  Odzračno - dozračne garniture DN 80 mm. </t>
  </si>
  <si>
    <t>4.1. Elektro T komad</t>
  </si>
  <si>
    <t>4.2. N – komad, DN 80</t>
  </si>
  <si>
    <t>4.3.Elektro koljeno – komad, DN 80</t>
  </si>
  <si>
    <t>4.7. PEHD cijev DN 90 za horizontalno izvlačenje OG od cjevovoda, L= 2,00 m</t>
  </si>
  <si>
    <t>4.8. Odzračno - dozračna garnitura s prirubnicom za područje rada 1 - 16 bara</t>
  </si>
  <si>
    <t>4.9. Nosač i cestovna kapa za odzračno-dozračnu garnituru</t>
  </si>
  <si>
    <t>4.10. Metalni stupić sa oznakom OG</t>
  </si>
  <si>
    <t xml:space="preserve">1.1. Nabava  zaštitnih cijevi i ugradnja  u propisanom padu prema uzdužnom profilu. </t>
  </si>
  <si>
    <t>1.2.  bušenje ispod lokalnih prometnica i kolnih ulaza</t>
  </si>
  <si>
    <t>Cijevi PEHD DN 160 se isporučuju u duljinama od 12,0 m.</t>
  </si>
  <si>
    <t xml:space="preserve">3.11.  Ugradbena garnitura zasuna </t>
  </si>
  <si>
    <t>3.12.  Ulična kapa zasuna</t>
  </si>
  <si>
    <t>3.13. Metalni stupić sa oznakom ZO</t>
  </si>
  <si>
    <t xml:space="preserve">    DN 150, DN 100</t>
  </si>
  <si>
    <t>3.14. E zasun  (prirubnički, kratki)</t>
  </si>
  <si>
    <t>3.15. E zasun  (prirubnički, kratki)</t>
  </si>
  <si>
    <t>3.16. T komad</t>
  </si>
  <si>
    <t>3.17. MDK komad</t>
  </si>
  <si>
    <t xml:space="preserve">3.19. Elektro - spojnica </t>
  </si>
  <si>
    <t>3.20. slobodna prirubnica</t>
  </si>
  <si>
    <t>3.21. Elektro - tuljak</t>
  </si>
  <si>
    <t xml:space="preserve">3.22.  Ugradbena garnitura zasuna </t>
  </si>
  <si>
    <t>3.23.  Ulična kapa zasuna</t>
  </si>
  <si>
    <t>3.24. Metalni stupić sa oznakom ZO</t>
  </si>
  <si>
    <t>dionica D6.3</t>
  </si>
  <si>
    <t>Potrebno je izvesti 1 nadzemni hidrant za koje je potrebno izvesti sljedeće radove:</t>
  </si>
  <si>
    <t>ZO 6 MI,  spojno okno</t>
  </si>
  <si>
    <t xml:space="preserve">3.28.  Ugradbena garnitura zasuna </t>
  </si>
  <si>
    <t>3.29.  Ulična kapa zasuna</t>
  </si>
  <si>
    <t>3.30. Metalni stupić sa oznakom ZO</t>
  </si>
  <si>
    <t xml:space="preserve">3. Nadzemni hidrant vel.veličine DN 100 s dva priključka tipa B i jednim priljučkom tipa A (1 komad), s lomljivim stupom PN-10, prema DIN-u 3222 ili jednakovrijedna ______________________, barokna izvedba.  </t>
  </si>
  <si>
    <t>1. Bušenje ispod prometnica i kolnih ulaza hidrauličkim bušenjem i ugradnja zaštitnih UKC cijevi DN 160 mm</t>
  </si>
  <si>
    <t>1.1. PEHD DN 160 mm</t>
  </si>
  <si>
    <t>2.1. PEHD DN 160 mm</t>
  </si>
  <si>
    <t>Široki iskop građevne jame  za ZO, OG i hidrante u materijalu "C" kategorije. Radove izvesti ovisno o opremljenosti i tehnologiji rada izvođača za sve dubine prema grafičkim prilozima.</t>
  </si>
  <si>
    <t>3.3. zasunska okna</t>
  </si>
  <si>
    <t>3.  Strojni iskop zav ZO, OG i hidrante</t>
  </si>
  <si>
    <t>4 kom</t>
  </si>
  <si>
    <t>Potrebno je izvesti 9 nadzemnih hidranata za koje je potrebno izvesti sljedeće radove:</t>
  </si>
  <si>
    <t>kom 9</t>
  </si>
  <si>
    <t xml:space="preserve">4. Nadzemni hidrant vel.veličine DN 100 s dva priključka tipa B i jednim priljučkom tipa A (9 komada), s lomljivim stupom PN-10, prema DIN-u 3222 ili jednakovrijedna ______________________, barokna izvedba.  </t>
  </si>
  <si>
    <t>1. Bušenje ispod lokalnih prometnica i kolnih ulaza hidrauličkim bušenjem i ugradnja zaštitnih cijevi DN 200 mm</t>
  </si>
  <si>
    <r>
      <t>Obračun po m</t>
    </r>
    <r>
      <rPr>
        <sz val="11"/>
        <rFont val="Calibri"/>
        <family val="2"/>
        <charset val="238"/>
      </rPr>
      <t>΄</t>
    </r>
    <r>
      <rPr>
        <sz val="11"/>
        <rFont val="Arial"/>
        <family val="2"/>
        <charset val="238"/>
      </rPr>
      <t xml:space="preserve"> ugrađene zaštitne cijevi  DN 200</t>
    </r>
  </si>
  <si>
    <t xml:space="preserve">3.38.  Ugradbena garnitura zasuna </t>
  </si>
  <si>
    <t>3.39.  Ulična kapa zasuna</t>
  </si>
  <si>
    <t>3.40. Metalni stupić sa oznakom ZO</t>
  </si>
  <si>
    <t>4.7. FF komad</t>
  </si>
  <si>
    <t xml:space="preserve">4.8.  Ugradbena garnitura zasuna </t>
  </si>
  <si>
    <t>4.9.  Ulična kapa zasuna</t>
  </si>
  <si>
    <t xml:space="preserve">4.10. Nadzemni hidrant </t>
  </si>
  <si>
    <t xml:space="preserve">4.11.  PEHD cijev </t>
  </si>
  <si>
    <t xml:space="preserve"> 1.1. cijev DN 160 mm; PN 16 bara; </t>
  </si>
  <si>
    <t>ZO 7,  spojno okno</t>
  </si>
  <si>
    <t>1. Bušenje ispod kolnih ulaza hidrauličkim bušenjem i ugradnja zaštitnih UKC cijevi DN 160 i 200 mm</t>
  </si>
  <si>
    <t xml:space="preserve">U  prethodno ugrađene zaštitne cijevi uvlačile bi se produktne - vodovodne  PEHD cijevi </t>
  </si>
  <si>
    <r>
      <t>Obračun po m</t>
    </r>
    <r>
      <rPr>
        <sz val="11"/>
        <rFont val="Calibri"/>
        <family val="2"/>
        <charset val="238"/>
      </rPr>
      <t>΄</t>
    </r>
    <r>
      <rPr>
        <sz val="11"/>
        <rFont val="Arial"/>
        <family val="2"/>
        <charset val="238"/>
      </rPr>
      <t xml:space="preserve"> ugrađene zaštitne cijevi UKC DN 200 </t>
    </r>
  </si>
  <si>
    <t>1.1. PEHD DN 160 mm i DN 110 mm</t>
  </si>
  <si>
    <t>2.1. PEHD DN 160 mm i DN 110 mm</t>
  </si>
  <si>
    <t>UKUPNO dio dionice D6.4. (bez PDV-a):</t>
  </si>
  <si>
    <t>3.  Strojni iskop za hidrante</t>
  </si>
  <si>
    <t>Široki iskop građevne jame  za  hidrante u materijalu "C" kategorije. Radove izvesti ovisno o opremljenosti i tehnologiji rada izvođača za sve dubine prema grafičkim prilozima.</t>
  </si>
  <si>
    <t>3.1. hidranti</t>
  </si>
  <si>
    <t>Potrebno je izvesti 1 nadzemni hidrant za koji je potrebno izvesti sljedeće radove:</t>
  </si>
  <si>
    <t>dio dionice D6.4</t>
  </si>
  <si>
    <t>Nabava, trnsport i ugradnja betonskih opločnika (za teški promet)  vel. 10/20/8 cm na pješčanu podlogu debljine 5 cm, te dobro pripremljenu i nabitu podlogu od vibriranog šljunka debljine 40 cm za 1 nadzemni hidrant.</t>
  </si>
  <si>
    <t xml:space="preserve">3.11.  PEHD cijev </t>
  </si>
  <si>
    <t>REKAPITULACIJA:</t>
  </si>
  <si>
    <t>UKUPNO dionica D6.3. (bez PDV-a):</t>
  </si>
  <si>
    <t>UKUPNO GRUBIŠEVO - BUDILOVO:</t>
  </si>
  <si>
    <t>1.10  Ugradba kompozitnih okruglih poklopaca s okvirom. Tipski okrugli poklopac ø C 625 mm za ispitno opterećenje 40t.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</si>
</sst>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7"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
      <b/>
      <sz val="7"/>
      <name val="Times New Roman"/>
      <family val="1"/>
      <charset val="238"/>
    </font>
    <font>
      <sz val="10"/>
      <color rgb="FFFF0000"/>
      <name val="Arial"/>
      <family val="2"/>
      <charset val="238"/>
    </font>
    <font>
      <sz val="11"/>
      <color rgb="FFFF0000"/>
      <name val="Calibri"/>
      <family val="2"/>
      <charset val="238"/>
      <scheme val="minor"/>
    </font>
    <font>
      <sz val="8"/>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350">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4" fontId="5" fillId="0" borderId="0" xfId="0" applyNumberFormat="1" applyFont="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2" fillId="0" borderId="0" xfId="0" applyNumberFormat="1" applyFont="1" applyAlignment="1">
      <alignment horizontal="center" wrapText="1"/>
    </xf>
    <xf numFmtId="2" fontId="2" fillId="0" borderId="0" xfId="0" applyNumberFormat="1" applyFont="1" applyFill="1" applyBorder="1" applyAlignment="1">
      <alignment horizontal="center" vertical="center"/>
    </xf>
    <xf numFmtId="0" fontId="0" fillId="0" borderId="0" xfId="0" applyFill="1"/>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2" fontId="11" fillId="0" borderId="5" xfId="0" applyNumberFormat="1" applyFont="1" applyBorder="1" applyAlignment="1">
      <alignment horizontal="center" vertical="center"/>
    </xf>
    <xf numFmtId="4" fontId="21" fillId="0" borderId="0" xfId="0" applyNumberFormat="1" applyFont="1" applyBorder="1" applyAlignment="1">
      <alignment horizontal="right" vertical="center"/>
    </xf>
    <xf numFmtId="2" fontId="5" fillId="0" borderId="0" xfId="0" applyNumberFormat="1" applyFont="1" applyAlignment="1">
      <alignment vertical="top" wrapText="1"/>
    </xf>
    <xf numFmtId="0" fontId="2" fillId="0" borderId="0" xfId="0" applyFont="1" applyAlignment="1">
      <alignment horizontal="center" vertical="center" wrapText="1"/>
    </xf>
    <xf numFmtId="0" fontId="22" fillId="0" borderId="0" xfId="0" applyFont="1" applyAlignment="1">
      <alignment horizontal="justify"/>
    </xf>
    <xf numFmtId="2" fontId="2" fillId="0" borderId="1" xfId="0" applyNumberFormat="1" applyFont="1" applyBorder="1" applyAlignment="1">
      <alignment horizontal="center" vertical="center" wrapText="1"/>
    </xf>
    <xf numFmtId="1" fontId="5" fillId="0" borderId="0" xfId="0" applyNumberFormat="1" applyFont="1" applyAlignment="1">
      <alignment wrapText="1"/>
    </xf>
    <xf numFmtId="2" fontId="2" fillId="0" borderId="1" xfId="0" applyNumberFormat="1" applyFont="1" applyBorder="1" applyAlignment="1">
      <alignment horizontal="center" wrapText="1"/>
    </xf>
    <xf numFmtId="49" fontId="5" fillId="0" borderId="0" xfId="0" applyNumberFormat="1" applyFont="1" applyAlignment="1">
      <alignment horizontal="right" vertical="justify"/>
    </xf>
    <xf numFmtId="16" fontId="5" fillId="0" borderId="0" xfId="0" applyNumberFormat="1" applyFont="1" applyAlignment="1">
      <alignment horizontal="justify" vertical="center"/>
    </xf>
    <xf numFmtId="1" fontId="2" fillId="0" borderId="0" xfId="0" applyNumberFormat="1" applyFont="1" applyAlignment="1">
      <alignment horizontal="center"/>
    </xf>
    <xf numFmtId="164" fontId="2" fillId="0" borderId="0" xfId="2" applyFont="1" applyAlignment="1">
      <alignment horizontal="center"/>
    </xf>
    <xf numFmtId="4" fontId="13" fillId="0" borderId="1" xfId="0" applyNumberFormat="1" applyFont="1" applyBorder="1" applyAlignment="1">
      <alignment horizontal="center"/>
    </xf>
    <xf numFmtId="164" fontId="13" fillId="0" borderId="0" xfId="2" applyFont="1" applyAlignment="1">
      <alignment horizontal="center" vertical="center"/>
    </xf>
    <xf numFmtId="2" fontId="2" fillId="0" borderId="0" xfId="0" applyNumberFormat="1" applyFont="1" applyAlignment="1">
      <alignment horizontal="center"/>
    </xf>
    <xf numFmtId="4" fontId="13" fillId="0" borderId="0" xfId="0" applyNumberFormat="1" applyFont="1" applyAlignment="1">
      <alignment horizontal="center"/>
    </xf>
    <xf numFmtId="2" fontId="2" fillId="0" borderId="0" xfId="0" applyNumberFormat="1" applyFont="1" applyAlignment="1">
      <alignment horizontal="center" wrapText="1"/>
    </xf>
    <xf numFmtId="0" fontId="5" fillId="0" borderId="0" xfId="0" applyFont="1" applyFill="1" applyAlignment="1">
      <alignment wrapText="1"/>
    </xf>
    <xf numFmtId="4" fontId="2" fillId="0" borderId="0" xfId="0" applyNumberFormat="1" applyFont="1" applyFill="1" applyAlignment="1">
      <alignment horizontal="center" vertical="center" wrapText="1"/>
    </xf>
    <xf numFmtId="4" fontId="2" fillId="0" borderId="0" xfId="0" applyNumberFormat="1" applyFont="1" applyFill="1" applyAlignment="1">
      <alignment wrapText="1"/>
    </xf>
    <xf numFmtId="4" fontId="2" fillId="0" borderId="0" xfId="0" applyNumberFormat="1" applyFont="1" applyFill="1" applyAlignment="1">
      <alignment horizontal="center" wrapText="1"/>
    </xf>
    <xf numFmtId="4" fontId="2" fillId="0" borderId="0" xfId="0" applyNumberFormat="1" applyFont="1" applyFill="1" applyBorder="1" applyAlignment="1">
      <alignment horizontal="center" wrapText="1"/>
    </xf>
    <xf numFmtId="4" fontId="2" fillId="0" borderId="0" xfId="0" applyNumberFormat="1" applyFont="1" applyFill="1" applyAlignment="1">
      <alignment horizontal="center"/>
    </xf>
    <xf numFmtId="4" fontId="2" fillId="0" borderId="1" xfId="0" applyNumberFormat="1" applyFont="1" applyFill="1" applyBorder="1" applyAlignment="1">
      <alignment horizontal="center" vertical="center"/>
    </xf>
    <xf numFmtId="1" fontId="24"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xf>
    <xf numFmtId="2" fontId="5" fillId="0" borderId="0" xfId="0" applyNumberFormat="1" applyFont="1" applyAlignment="1">
      <alignment horizontal="left" wrapText="1"/>
    </xf>
    <xf numFmtId="2" fontId="2" fillId="0" borderId="0" xfId="0" applyNumberFormat="1" applyFont="1" applyAlignment="1">
      <alignment horizontal="left" wrapText="1"/>
    </xf>
    <xf numFmtId="4" fontId="2" fillId="0" borderId="0" xfId="0" applyNumberFormat="1" applyFont="1" applyAlignment="1">
      <alignment horizontal="left" wrapText="1"/>
    </xf>
    <xf numFmtId="2" fontId="5" fillId="0" borderId="0" xfId="0" applyNumberFormat="1" applyFont="1" applyFill="1" applyAlignment="1">
      <alignment wrapText="1"/>
    </xf>
    <xf numFmtId="0" fontId="2" fillId="0" borderId="0" xfId="0" applyNumberFormat="1" applyFont="1" applyFill="1" applyAlignment="1">
      <alignment horizontal="center" vertical="center" wrapText="1"/>
    </xf>
    <xf numFmtId="2" fontId="2" fillId="0" borderId="0" xfId="0" applyNumberFormat="1" applyFont="1" applyFill="1" applyAlignment="1">
      <alignment wrapText="1"/>
    </xf>
    <xf numFmtId="0" fontId="4" fillId="0" borderId="0" xfId="0" applyFont="1" applyFill="1" applyBorder="1" applyAlignment="1">
      <alignment horizontal="left" vertical="top" wrapText="1"/>
    </xf>
    <xf numFmtId="0" fontId="25" fillId="0" borderId="0" xfId="0" applyFont="1"/>
    <xf numFmtId="4" fontId="2" fillId="0" borderId="0" xfId="0" applyNumberFormat="1" applyFont="1" applyFill="1" applyAlignment="1">
      <alignment horizontal="center" vertical="center"/>
    </xf>
    <xf numFmtId="1" fontId="6" fillId="0" borderId="0" xfId="0" applyNumberFormat="1" applyFont="1" applyAlignment="1">
      <alignment horizontal="center"/>
    </xf>
    <xf numFmtId="4" fontId="6" fillId="0" borderId="0" xfId="0" applyNumberFormat="1" applyFont="1" applyFill="1" applyAlignment="1">
      <alignment horizontal="center" vertical="center"/>
    </xf>
    <xf numFmtId="2" fontId="2" fillId="0" borderId="1" xfId="0" applyNumberFormat="1" applyFont="1" applyFill="1" applyBorder="1" applyAlignment="1">
      <alignment horizontal="center" vertical="center" wrapText="1"/>
    </xf>
    <xf numFmtId="1" fontId="2" fillId="0" borderId="0" xfId="0" applyNumberFormat="1" applyFont="1" applyAlignment="1">
      <alignment wrapText="1"/>
    </xf>
    <xf numFmtId="0" fontId="2" fillId="0" borderId="0" xfId="0" applyFont="1" applyFill="1" applyAlignment="1">
      <alignment horizontal="center" vertical="center" wrapText="1"/>
    </xf>
    <xf numFmtId="4" fontId="2" fillId="0" borderId="1"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2" fontId="4" fillId="0" borderId="0" xfId="0" applyNumberFormat="1" applyFont="1" applyFill="1" applyBorder="1" applyAlignment="1">
      <alignment horizontal="center" vertical="center" wrapText="1"/>
    </xf>
    <xf numFmtId="0" fontId="4" fillId="0" borderId="0" xfId="0" applyFont="1" applyAlignment="1">
      <alignment horizontal="left" vertical="center"/>
    </xf>
    <xf numFmtId="0" fontId="12"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1" fontId="14" fillId="0" borderId="0" xfId="0" applyNumberFormat="1" applyFont="1" applyAlignment="1">
      <alignment horizontal="center" vertical="center"/>
    </xf>
    <xf numFmtId="0" fontId="13" fillId="0" borderId="0" xfId="0" applyFont="1" applyAlignment="1">
      <alignment vertical="center"/>
    </xf>
    <xf numFmtId="4" fontId="13"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xf>
    <xf numFmtId="3" fontId="6" fillId="0" borderId="0" xfId="0" applyNumberFormat="1" applyFont="1" applyAlignment="1">
      <alignment horizontal="center" vertical="center"/>
    </xf>
    <xf numFmtId="14" fontId="4" fillId="0" borderId="0" xfId="0" applyNumberFormat="1" applyFont="1" applyAlignment="1">
      <alignment horizontal="center" vertical="center"/>
    </xf>
    <xf numFmtId="4" fontId="21" fillId="0" borderId="0" xfId="0" applyNumberFormat="1" applyFont="1" applyAlignment="1">
      <alignment horizontal="right" vertical="center"/>
    </xf>
    <xf numFmtId="49" fontId="19" fillId="0" borderId="0" xfId="0" applyNumberFormat="1" applyFont="1" applyAlignment="1">
      <alignment vertical="top"/>
    </xf>
    <xf numFmtId="0" fontId="5" fillId="0" borderId="0" xfId="0" applyFont="1" applyAlignment="1">
      <alignment horizontal="left" vertical="center" wrapText="1"/>
    </xf>
    <xf numFmtId="4" fontId="20" fillId="0" borderId="0" xfId="0" applyNumberFormat="1" applyFont="1" applyAlignment="1">
      <alignment horizontal="left"/>
    </xf>
    <xf numFmtId="3" fontId="2" fillId="0" borderId="0" xfId="0" applyNumberFormat="1" applyFont="1" applyAlignment="1">
      <alignment horizontal="center" vertical="center"/>
    </xf>
    <xf numFmtId="4" fontId="21" fillId="0" borderId="0" xfId="0" applyNumberFormat="1" applyFont="1" applyAlignment="1">
      <alignment horizontal="left"/>
    </xf>
    <xf numFmtId="0" fontId="5" fillId="0" borderId="0" xfId="0" applyFont="1" applyAlignment="1">
      <alignment horizontal="justify" vertical="justify" wrapText="1"/>
    </xf>
    <xf numFmtId="16" fontId="4" fillId="0" borderId="0" xfId="0" applyNumberFormat="1" applyFont="1" applyAlignment="1">
      <alignment horizontal="justify" vertical="justify"/>
    </xf>
    <xf numFmtId="2" fontId="4" fillId="0" borderId="0" xfId="0" applyNumberFormat="1" applyFont="1" applyAlignment="1">
      <alignment horizontal="center" vertical="center" wrapText="1"/>
    </xf>
    <xf numFmtId="16" fontId="4" fillId="0" borderId="0" xfId="0" applyNumberFormat="1" applyFont="1" applyAlignment="1">
      <alignment horizontal="justify" vertical="justify" wrapText="1"/>
    </xf>
    <xf numFmtId="4" fontId="6" fillId="0" borderId="0" xfId="0" applyNumberFormat="1" applyFont="1" applyAlignment="1">
      <alignment horizontal="center" vertical="center" wrapText="1"/>
    </xf>
    <xf numFmtId="4" fontId="6" fillId="0" borderId="0" xfId="0" applyNumberFormat="1" applyFont="1" applyAlignment="1">
      <alignment horizontal="center" wrapText="1"/>
    </xf>
    <xf numFmtId="0" fontId="5" fillId="0" borderId="0" xfId="0" applyFont="1" applyAlignment="1" applyProtection="1">
      <alignment horizontal="justify" vertical="top"/>
      <protection locked="0"/>
    </xf>
    <xf numFmtId="49" fontId="5" fillId="0" borderId="0" xfId="0" applyNumberFormat="1" applyFont="1" applyAlignment="1">
      <alignment horizontal="justify" vertical="justify"/>
    </xf>
    <xf numFmtId="49" fontId="5" fillId="0" borderId="0" xfId="0" applyNumberFormat="1" applyFont="1" applyAlignment="1">
      <alignment horizontal="left" vertical="top" wrapText="1"/>
    </xf>
    <xf numFmtId="0" fontId="2" fillId="0" borderId="0" xfId="0" applyFont="1" applyAlignment="1">
      <alignment horizontal="center"/>
    </xf>
    <xf numFmtId="4" fontId="0" fillId="0" borderId="0" xfId="0" applyNumberFormat="1" applyAlignment="1">
      <alignment horizontal="center" vertical="center"/>
    </xf>
    <xf numFmtId="165" fontId="0" fillId="0" borderId="0" xfId="0" applyNumberFormat="1"/>
    <xf numFmtId="0" fontId="2" fillId="0" borderId="0" xfId="0" applyFont="1" applyAlignment="1">
      <alignment horizontal="center" wrapText="1"/>
    </xf>
    <xf numFmtId="4" fontId="5" fillId="0" borderId="0" xfId="0" applyNumberFormat="1" applyFont="1" applyAlignment="1">
      <alignment horizontal="center" wrapText="1"/>
    </xf>
    <xf numFmtId="0" fontId="4" fillId="0" borderId="0" xfId="0" applyFont="1" applyAlignment="1">
      <alignment horizontal="center" wrapText="1"/>
    </xf>
    <xf numFmtId="4" fontId="21" fillId="0" borderId="0" xfId="0" applyNumberFormat="1" applyFont="1" applyAlignment="1">
      <alignment horizontal="center" vertical="center"/>
    </xf>
    <xf numFmtId="0" fontId="10" fillId="0" borderId="0" xfId="0" applyFont="1" applyAlignment="1">
      <alignment horizontal="center" vertical="center"/>
    </xf>
    <xf numFmtId="0" fontId="5"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vertical="center" wrapText="1"/>
    </xf>
    <xf numFmtId="164" fontId="26" fillId="0" borderId="0" xfId="2" applyFont="1" applyAlignment="1">
      <alignment horizontal="center" vertical="center"/>
    </xf>
    <xf numFmtId="0" fontId="26" fillId="0" borderId="0" xfId="0" applyFont="1"/>
    <xf numFmtId="4" fontId="26" fillId="0" borderId="0" xfId="0" applyNumberFormat="1" applyFont="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4" fontId="6" fillId="0" borderId="0" xfId="0" applyNumberFormat="1" applyFont="1" applyBorder="1" applyAlignment="1">
      <alignment horizontal="center"/>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885</xdr:row>
      <xdr:rowOff>144066</xdr:rowOff>
    </xdr:from>
    <xdr:to>
      <xdr:col>7</xdr:col>
      <xdr:colOff>606425</xdr:colOff>
      <xdr:row>887</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245022291"/>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1AE15934-F8A7-48AB-8548-2A590335E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97BB5571-2156-4DE8-BDB9-13FBFD8BE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E02709DE-CFFE-4B57-9E05-8B183D7BA96D}"/>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1E67C0F6-225D-48C0-A7F5-C8A1E496D52C}"/>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6ADC15AB-19C2-4DC8-8033-35E14740EA13}"/>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56F2C8AE-7C7D-4A93-8464-F1287FF2A1A1}"/>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E91EB042-61FF-4F18-B27E-29DAFE92387E}"/>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F79E6A26-1116-458D-903B-196AAD682139}"/>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95E60299-E57A-48A9-BCDF-5DA8DE881E9A}"/>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83A29C48-E1FE-4F3A-AB89-FDB0AD96AECF}"/>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5C19810E-E2B0-47EC-867E-2EA5AE549F07}"/>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BDE08807-4C85-4E1E-B79A-5C071969116E}"/>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40206265-E0D3-456C-BCF1-3A08F6472E88}"/>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A7533A65-1EB7-4DDA-81F4-AB568F61ADF5}"/>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7C5624FE-D18E-42ED-A212-78AD7E2203E6}"/>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3C15635E-FF11-4E19-98EB-98C88D5D3D44}"/>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C18A3FE-4484-4723-A382-618C4EB5942E}"/>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CD614472-8DAC-4C64-8AB8-F5391BDC59F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C32A9CB5-0138-4C7B-A4C7-7522F2184ABF}"/>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9CDFDDDB-D96E-4AFD-835C-14A6EC5CCA0B}"/>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6CD77AE3-D309-43B4-9C2A-5BE0F0803C2C}"/>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7F3D17E7-D355-4002-B219-305DE3A965C1}"/>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95A46E9E-0C8A-4CCA-AF51-AC081516F87B}"/>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C24B357D-E47C-463B-AFF9-B11DE943D64C}"/>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B952D64A-1853-4226-89ED-BE9142586217}"/>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A380F5B7-4686-4727-ACF3-E1337B56A5F5}"/>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366D18A9-3A04-4E83-B8F8-D3D61CFACA84}"/>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61649464-35CE-4304-B5A7-224F93174E7E}"/>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5F4FE477-DDE0-4CB9-A736-215E5010F4F6}"/>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14F20E04-5D16-4C80-96B9-41A4DBFA45CB}"/>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C91BF929-7708-44FE-BD36-987141645548}"/>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ADFA5F87-5253-4017-A9E1-181970F544AD}"/>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10C57A04-4A43-4FB5-A231-233AC5A599D5}"/>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A1337BA2-5F3E-45B6-8651-E4851D6B1E1F}"/>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B1BBAF3B-87FF-4EF9-B461-05AE9748C932}"/>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85B1CBD9-6C2E-4E9B-994B-F709FC514F87}"/>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CA559C7E-C49A-4C51-BDB8-BAE4CCF9237D}"/>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58901C04-C538-41DB-8019-F1605FA5A7E5}"/>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25A2FED8-A8FE-46B6-B7C4-F4F7C6FC15F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2E7084CC-4781-471D-AFA8-A3B99C753285}"/>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1E834E4-CA3A-4E3A-B43E-F547B2F73AD1}"/>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A1A44BDE-7501-463A-A1C7-D6B40CDA9D81}"/>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87DBC78-2C8B-453D-9AD2-68CEA7496D24}"/>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2F108B13-333D-4C9E-9F04-656714A3334E}"/>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5CCF9EFD-030B-4F89-AFED-11965668420B}"/>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A1049718-5251-4F46-9979-BEE262CBA07B}"/>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FAA7CB39-2252-4C06-AC2B-4347E41B9974}"/>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F78173F0-6699-462E-836F-5BB53BE07801}"/>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CA348D28-213C-47B8-93C5-5F1A85E8C974}"/>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7970FCF-2A2E-4368-997D-59817BEBC818}"/>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D7A83AC9-F7AD-4030-A792-B1C13E723EBE}"/>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63BF0B43-CD39-4CD7-B683-849C55D9F0DE}"/>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F3805E69-E82E-48B1-8D78-76119ACE2E45}"/>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894865CD-8F7F-44B6-98AD-A3E969735207}"/>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F8999313-D343-4E08-A299-3F738121B48A}"/>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D27DF0CD-A2F2-44A9-91D6-C04D427ABFD8}"/>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37F962D4-31D5-4BA7-96CE-0321EE7D2AD9}"/>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E46ACAA9-97D6-48E3-AB58-9FAA201C4224}"/>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452E2FAF-155E-4B5A-A89B-72EE12E1B2B9}"/>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C5BFDAA8-B734-430C-A383-543307D9A783}"/>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6566E693-E3B0-4C90-8757-149C9BEA4B22}"/>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53E779CF-8ECB-4217-A8D9-B3A1ABF99732}"/>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980A6C24-3A70-4FC6-90B8-0FD778B129AB}"/>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66FB8438-7125-4872-9C37-253094EE051E}"/>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5A0B5323-BB1D-45B2-8A83-428C379EAEC7}"/>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90AEC57D-737E-4A01-A246-313D8069DB63}"/>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57672BD1-43BF-4112-9313-F641E9FD677D}"/>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91AC044A-CC97-467E-8E8E-01F9FC4FBBA8}"/>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3E4EFD71-0631-4945-8BD1-2559E135859C}"/>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3F3E56CF-BB88-4E62-8E15-C2B9DADBF5CE}"/>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CD146D51-B639-46BA-A049-DD3F926C49FA}"/>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3917471D-AC07-4F0B-B4BC-DCACD4DBDA4C}"/>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A7C865AB-0D08-4A5C-BF92-EED032CEA321}"/>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F3D27533-995E-44A7-959B-A4ABB744273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8701DBFC-2F66-41F4-93A0-C0A083AA8AB7}"/>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F3A5BD29-A2D8-46FD-886F-BE16AD572EE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D16E7B58-C0FE-43EF-B47C-AB888E971959}"/>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86E66EAC-3DE2-42B4-B092-0D2F2B0441DA}"/>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6714451E-8C3B-4CE1-971E-65366C685432}"/>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7778663-CB9D-4A9C-92B9-FD65CEEDEB34}"/>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D4C35460-E065-4FFB-8A17-406411615A06}"/>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E54968C3-9B6C-401C-969D-F12650CDCF37}"/>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871B5EC8-1C69-4813-B0C7-11E02E068212}"/>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5FF023F6-E31E-48BB-8252-4EB77E9A6A46}"/>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5DCC202-007F-4DE0-A1C4-2756723BA004}"/>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F0812634-6A6F-47E4-9353-8736E2697D58}"/>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F2BFA6B7-C434-46AD-AB35-76615C843AF3}"/>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88FF93A3-61B1-44A5-B91A-6E2EDF9A30FD}"/>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C9482C3C-DC51-4658-9631-9F224717967E}"/>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338EE814-7B44-41C0-8054-09A23FF8F8C4}"/>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571BC088-28FE-4BEB-8B82-D3B4787FAD01}"/>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57A492D7-0252-45D9-96DD-FEB76F0CE988}"/>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8EE5D30C-5727-4089-B53B-9748461A49A5}"/>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5B77AEDB-97AC-46F4-8B03-FA2524EA9966}"/>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A3917082-A7B8-4FDD-92E3-1B7334C1852E}"/>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41B3214B-8722-4603-9596-A36F72637605}"/>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3A9ABFCB-FD5F-45AB-A4DC-398DEE5C8A2A}"/>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A603379C-9C46-49A2-9F22-82B91ADB391E}"/>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D27EE800-2B9B-4544-9EEF-88DD7F949E78}"/>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3ACDAEB-3D7F-48EE-BFAD-8BB47B9B191D}"/>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D0A86FA9-358A-437B-98D5-CC640BF41DFC}"/>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5F9F696B-3B32-4D79-B825-B50B17B39BEE}"/>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32A501C4-65C6-4DDA-BF94-FEE0F270D7EF}"/>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412EF13F-9299-43BF-AB77-A0E16FD28F81}"/>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3384217E-63C3-487D-B350-2DBFDB28F1E9}"/>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615C6A88-668D-400D-8E57-FCFA344C4E4E}"/>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2366AB65-BD6C-4C6C-8EF5-3FA111450B0E}"/>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55504ABF-BAB9-478A-A6A2-9E44FA78F45B}"/>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7FC9462A-D8C0-4934-BC15-E9CB214F50B9}"/>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78F231AF-D537-4E78-816A-1D9E529A811F}"/>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9289A6A8-F8C5-4B2A-BB0F-1EA08D1C0C4F}"/>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FB35E6D8-7D08-4ACC-881F-80C4781D7F8A}"/>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B63C44C2-251C-4839-91D7-0976DE513355}"/>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E6826C7F-53E9-4970-BECE-55B713B138B7}"/>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BA61EDAC-66D8-4C88-96BB-91D3D9D57E8A}"/>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2163FF4-6418-407B-8524-97CF088C5447}"/>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3FA7A8F2-54EA-45A8-B08E-FDA6B3499846}"/>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A479C095-9DB3-47DF-8A89-788121FE8A71}"/>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742</xdr:row>
      <xdr:rowOff>144066</xdr:rowOff>
    </xdr:from>
    <xdr:to>
      <xdr:col>7</xdr:col>
      <xdr:colOff>606425</xdr:colOff>
      <xdr:row>744</xdr:row>
      <xdr:rowOff>173434</xdr:rowOff>
    </xdr:to>
    <xdr:grpSp>
      <xdr:nvGrpSpPr>
        <xdr:cNvPr id="120" name="Group 3">
          <a:extLst>
            <a:ext uri="{FF2B5EF4-FFF2-40B4-BE49-F238E27FC236}">
              <a16:creationId xmlns:a16="http://schemas.microsoft.com/office/drawing/2014/main" id="{19B85D8E-53D7-4C96-BE2B-05E318235859}"/>
            </a:ext>
          </a:extLst>
        </xdr:cNvPr>
        <xdr:cNvGrpSpPr>
          <a:grpSpLocks noChangeAspect="1"/>
        </xdr:cNvGrpSpPr>
      </xdr:nvGrpSpPr>
      <xdr:grpSpPr bwMode="auto">
        <a:xfrm>
          <a:off x="4654550" y="207455691"/>
          <a:ext cx="2486025" cy="410368"/>
          <a:chOff x="467" y="27"/>
          <a:chExt cx="229" cy="41"/>
        </a:xfrm>
      </xdr:grpSpPr>
      <xdr:sp macro="" textlink="">
        <xdr:nvSpPr>
          <xdr:cNvPr id="121" name="AutoShape 2">
            <a:extLst>
              <a:ext uri="{FF2B5EF4-FFF2-40B4-BE49-F238E27FC236}">
                <a16:creationId xmlns:a16="http://schemas.microsoft.com/office/drawing/2014/main" id="{7EB785A4-1024-4A26-9E30-A2A1DD952196}"/>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FA4C5962-EC78-47A2-9670-F558215404EB}"/>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F0F046B3-F4FB-4304-9CFB-CBC91C39084F}"/>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2135EFD6-62CA-4DD8-B207-78544776F314}"/>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ED5DE582-8319-4357-AABF-35585CE21B3B}"/>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5BADD63D-0B0B-441E-BB66-46D81A0FFDF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CDC9B039-5713-451B-9C4A-9703995EC594}"/>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A51E025-07D1-40D1-B47F-7E809C3E066F}"/>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6BE3259C-2556-40CE-91AA-FC562697A5CD}"/>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49D230D9-53FA-43F6-AFF2-71FFAC4B604F}"/>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FADB8AA4-EBF0-467E-BE66-0EEFF078D511}"/>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C4F1449D-E0AE-4FC1-8708-CD85F69BEBD9}"/>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910B08B-7B18-4342-84C8-1F99B2DE611D}"/>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CA22708-B3FC-4571-AB77-D55654391C49}"/>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2006844E-D942-4A95-96B8-866873FCA1A8}"/>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F01E29B1-76CF-4078-A695-239ADFFD8A5B}"/>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DB8516D6-1593-4542-85E2-FCD0054CA45A}"/>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6DB6659D-1B38-4FFB-B084-C9FFD563184C}"/>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66A55D4C-6E1E-41D6-B7BC-67D562BF6179}"/>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B7B53EB3-6B8F-49EF-AA4E-227527438F34}"/>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568B96F-21DC-4E84-B81C-162255EC8577}"/>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8E16C604-98FC-4A85-A14A-AF64303CE035}"/>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AB21D480-533F-4414-8C54-778F82C83B59}"/>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8F7C163B-8086-491E-8D72-06167437C87F}"/>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4D891865-4982-49B1-A40D-CB84B95D5D32}"/>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13053464-D493-4854-B764-8EB034F7A67B}"/>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A68954F3-1A4B-4BDD-9DB6-608CB290EB5C}"/>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5D9B97A8-9D32-4F01-A00F-2953BE32EF1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C18802C-B565-4F79-BB55-15B31378DB03}"/>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5B52AD70-AF06-4CBE-A083-E5B466A98062}"/>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9AD53280-2892-4C30-A2AD-6540B04D805D}"/>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E33B4221-764F-4184-976D-2AFB1815ABA3}"/>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F9D27FD5-952B-4B9F-8DB0-65B5E44BC376}"/>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7ACC7422-A78E-4E54-A4D8-62BCA5EBF9C7}"/>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E65AF20E-3B4B-4D25-8738-426EA3F2B43D}"/>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FDFB6743-16C5-4BA2-B62F-6E5032F6AE4D}"/>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F56A2F97-9405-4E47-90AE-D0A1D64FC494}"/>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1EB3741-D033-4AC0-B58D-8BE0B740F2C9}"/>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3324C65C-01B5-4786-90AA-68FA95BA9A91}"/>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4178299A-BE7A-4476-809A-D5604AA2478B}"/>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9919D7A6-3DF0-46AC-8F2A-078EBE2481B1}"/>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7C1770A5-3C39-4D19-A5DA-1EC15FA89889}"/>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76F7B99B-6A59-44E6-A23B-657C13FBFE72}"/>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6475BB3F-1AF9-4728-944D-36EAEA97B775}"/>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926C8008-2DD6-4626-8EDB-349B3D23A32A}"/>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F247B014-890F-457A-8AC3-6D3634D8AC6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777224FE-F508-478F-BF1E-702D35695F59}"/>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9DA701A0-EDF1-4A21-9698-67C451875964}"/>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804B132C-B20B-41F4-B464-A29178FA34FA}"/>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247FA19C-56E8-4BAC-9126-2B165A4EAA09}"/>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D3579E36-018C-43B3-8E8B-ED87F4902E4D}"/>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7396D4B3-D99E-443E-8C6A-AB563E3D2AB8}"/>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F787E8B8-53C2-49AF-94DA-303C8D6CD3EA}"/>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27F80D50-FA24-4F21-95D4-DF0947B0BD4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92DD3C2-4E3E-455E-B56E-F2B561489096}"/>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9069D8A6-9FC9-4106-AD19-E0B31ABC2082}"/>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C9247615-4694-47CC-AB3C-D7131DEC4B1E}"/>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A153456C-C27A-4A07-921E-65CCCC9DE10F}"/>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84B32C6F-9DAB-48AC-9C9A-32D9F1D6B455}"/>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A2ADBD-E4E4-4E65-9768-A2B47ED8DF62}"/>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A548F0AC-BBCB-4664-A7A3-C58D3214724E}"/>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37437681-569D-4C52-ABAB-C636F35DCB7E}"/>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17DA8F6B-8A31-4A86-909F-7E8E953CE112}"/>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2D2DB701-7DC2-4F93-AE73-D227C615B32E}"/>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FF9A0345-DB9F-4A08-A622-D55A0B513418}"/>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A6E25601-B42E-43B3-B35E-8763786A2F8A}"/>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818802B3-F035-41F5-8655-E40410D4142E}"/>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A86A47CF-1747-47B6-A698-F92A2568D82D}"/>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AC3C85E6-6473-4671-8CBE-8A46EAB62952}"/>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3F0C94B5-8FD2-4B0A-92E8-44E3DBCCA042}"/>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9CE849E3-83CC-4774-BE22-DD7BF6DB808D}"/>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8FEF5C9A-41DE-4255-AF28-A6696AEFABA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DDFC3D9E-A52C-4711-BDF5-242C588AFA65}"/>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8BE43537-D495-4EC4-A271-CBC7DBE83563}"/>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4FC87587-3AD6-4C10-AF67-834B3AF6B0EF}"/>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7DC93E14-B2B0-46C3-A16C-87D96BA02BF4}"/>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C6D334A1-487F-4E45-9CAE-184436810C01}"/>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50585827-B206-4623-9ACC-3BB697D9B1C9}"/>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F179BC83-E5A8-4DE8-980A-E607B78362D5}"/>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97C40163-6129-4219-9EB9-C851487FA656}"/>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2147E68-1D00-4F6C-9C77-9175E095C62D}"/>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9B759FDB-1A90-4E2A-93F3-E6D961CA4677}"/>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1708A72-843D-40E3-B512-361BEBBD717D}"/>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7A5EC022-E90D-4F8B-9629-D4455A49E11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880300CA-2669-4A78-B69F-3B0F2F515529}"/>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DD41E4-713B-4E11-A094-DB2531B83B38}"/>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C8D2632B-A049-4EFB-B1A5-3A1BD3585901}"/>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25DA9CA7-14FC-4E83-AC62-66DCBC349C1B}"/>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E148724-6655-4B74-BE86-B39886872DEA}"/>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16077E01-43E8-47F5-ACCE-A390DF142384}"/>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FBDBEE6A-BF4E-4178-AE47-59B150E9CA0B}"/>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6D9DF479-3435-486E-AA4F-D3CD3DCAB961}"/>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1BCAE5C1-7BDE-43DF-A555-8C5309B13DE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B20FEDFC-5FE9-4489-8195-2BCA8EAC075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6B7D907C-A7BF-4BE3-BEEE-454F3767C71E}"/>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A5EC5BA1-D13C-497C-8A13-8C90B8DE95EA}"/>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2D283C69-816B-4977-8599-97F025BE9535}"/>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93D003FF-810C-4E5F-89CE-C9A0103511DC}"/>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D87C9A43-3C46-41F1-9E77-D4FC1FC5B02F}"/>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362A2F27-66F9-4F8B-AAF2-F2C3D7F7D52E}"/>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9AAE4B36-A85D-4665-94EF-CAD23925A049}"/>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AFE9F2E-CD9F-4D66-B50C-0C638B1058E5}"/>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786FB0CD-7F99-48E8-BD4A-ECB2E0A6BAF2}"/>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D730F73A-5DC3-4BD3-BCFD-CC5E051F0635}"/>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9E09083D-5A74-4372-8397-4B441CBB0AC5}"/>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94258972-91E4-42B4-BE6B-B74FBFADF787}"/>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784BF187-635B-41E0-B0BA-9B66D1FA4A02}"/>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3FF1E1B6-46B0-40CA-BC00-88AA30DFAC2D}"/>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5A98CF74-29A1-4FF1-8EA2-5B3904F837A2}"/>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216406B3-A9BA-4F5B-AC66-DF84A229F827}"/>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4DA3D363-756B-4162-9173-48105077EFE6}"/>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DF3E8F90-6DAF-4757-A5E0-F391569C2CE7}"/>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FC3AF09F-8CF1-4AA2-A67D-D0501B26F0CB}"/>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1FEB5288-5459-47D8-B211-DAEC983A01B7}"/>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8934DA89-0D23-44C9-9CAC-1E62AA4CC505}"/>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6</xdr:col>
      <xdr:colOff>0</xdr:colOff>
      <xdr:row>0</xdr:row>
      <xdr:rowOff>28575</xdr:rowOff>
    </xdr:from>
    <xdr:to>
      <xdr:col>6</xdr:col>
      <xdr:colOff>0</xdr:colOff>
      <xdr:row>3</xdr:row>
      <xdr:rowOff>0</xdr:rowOff>
    </xdr:to>
    <xdr:pic>
      <xdr:nvPicPr>
        <xdr:cNvPr id="236" name="Picture 2">
          <a:extLst>
            <a:ext uri="{FF2B5EF4-FFF2-40B4-BE49-F238E27FC236}">
              <a16:creationId xmlns:a16="http://schemas.microsoft.com/office/drawing/2014/main" id="{138D67BE-59FC-4AF1-B1DB-1625F6204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237" name="Picture 4">
          <a:extLst>
            <a:ext uri="{FF2B5EF4-FFF2-40B4-BE49-F238E27FC236}">
              <a16:creationId xmlns:a16="http://schemas.microsoft.com/office/drawing/2014/main" id="{D667153E-6DEB-40FA-AAAD-11F194F83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238" name="Group 3">
          <a:extLst>
            <a:ext uri="{FF2B5EF4-FFF2-40B4-BE49-F238E27FC236}">
              <a16:creationId xmlns:a16="http://schemas.microsoft.com/office/drawing/2014/main" id="{A51292CB-49EC-4328-8858-F92E4935A677}"/>
            </a:ext>
          </a:extLst>
        </xdr:cNvPr>
        <xdr:cNvGrpSpPr>
          <a:grpSpLocks noChangeAspect="1"/>
        </xdr:cNvGrpSpPr>
      </xdr:nvGrpSpPr>
      <xdr:grpSpPr bwMode="auto">
        <a:xfrm>
          <a:off x="4752975" y="266700"/>
          <a:ext cx="2828925" cy="400050"/>
          <a:chOff x="467" y="27"/>
          <a:chExt cx="229" cy="41"/>
        </a:xfrm>
      </xdr:grpSpPr>
      <xdr:sp macro="" textlink="">
        <xdr:nvSpPr>
          <xdr:cNvPr id="239" name="AutoShape 2">
            <a:extLst>
              <a:ext uri="{FF2B5EF4-FFF2-40B4-BE49-F238E27FC236}">
                <a16:creationId xmlns:a16="http://schemas.microsoft.com/office/drawing/2014/main" id="{070706BC-7DBE-45A7-A77C-4BD8656EBE86}"/>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240" name="Freeform 4">
            <a:extLst>
              <a:ext uri="{FF2B5EF4-FFF2-40B4-BE49-F238E27FC236}">
                <a16:creationId xmlns:a16="http://schemas.microsoft.com/office/drawing/2014/main" id="{368276D2-47F4-40FE-87C6-282A5F943A0C}"/>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241" name="Freeform 5">
            <a:extLst>
              <a:ext uri="{FF2B5EF4-FFF2-40B4-BE49-F238E27FC236}">
                <a16:creationId xmlns:a16="http://schemas.microsoft.com/office/drawing/2014/main" id="{576C46B1-8F46-474C-9E99-5D990AD08314}"/>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242" name="Freeform 6">
            <a:extLst>
              <a:ext uri="{FF2B5EF4-FFF2-40B4-BE49-F238E27FC236}">
                <a16:creationId xmlns:a16="http://schemas.microsoft.com/office/drawing/2014/main" id="{D26211FC-0D33-4B2C-A425-013D41014F3C}"/>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243" name="Freeform 7">
            <a:extLst>
              <a:ext uri="{FF2B5EF4-FFF2-40B4-BE49-F238E27FC236}">
                <a16:creationId xmlns:a16="http://schemas.microsoft.com/office/drawing/2014/main" id="{ED746DD9-F663-4C8B-A116-9070BF77A5A7}"/>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244" name="Freeform 8">
            <a:extLst>
              <a:ext uri="{FF2B5EF4-FFF2-40B4-BE49-F238E27FC236}">
                <a16:creationId xmlns:a16="http://schemas.microsoft.com/office/drawing/2014/main" id="{FB044F59-034E-430D-975A-1A10051A7F21}"/>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245" name="Freeform 9">
            <a:extLst>
              <a:ext uri="{FF2B5EF4-FFF2-40B4-BE49-F238E27FC236}">
                <a16:creationId xmlns:a16="http://schemas.microsoft.com/office/drawing/2014/main" id="{6CE37DEB-5FF4-4BD8-864B-FF3FF38D2231}"/>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246" name="Freeform 10">
            <a:extLst>
              <a:ext uri="{FF2B5EF4-FFF2-40B4-BE49-F238E27FC236}">
                <a16:creationId xmlns:a16="http://schemas.microsoft.com/office/drawing/2014/main" id="{6D08CF57-D203-42BE-979C-EA9B0D329E16}"/>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247" name="Freeform 11">
            <a:extLst>
              <a:ext uri="{FF2B5EF4-FFF2-40B4-BE49-F238E27FC236}">
                <a16:creationId xmlns:a16="http://schemas.microsoft.com/office/drawing/2014/main" id="{3B1017B6-005E-4274-AF33-0A5CD7395FF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248" name="Freeform 12">
            <a:extLst>
              <a:ext uri="{FF2B5EF4-FFF2-40B4-BE49-F238E27FC236}">
                <a16:creationId xmlns:a16="http://schemas.microsoft.com/office/drawing/2014/main" id="{D8FA8DC0-1739-4CC1-B972-D6B1B516866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249" name="Freeform 13">
            <a:extLst>
              <a:ext uri="{FF2B5EF4-FFF2-40B4-BE49-F238E27FC236}">
                <a16:creationId xmlns:a16="http://schemas.microsoft.com/office/drawing/2014/main" id="{EA30E805-EA98-4920-B2D5-11EF86A23F1C}"/>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250" name="Freeform 14">
            <a:extLst>
              <a:ext uri="{FF2B5EF4-FFF2-40B4-BE49-F238E27FC236}">
                <a16:creationId xmlns:a16="http://schemas.microsoft.com/office/drawing/2014/main" id="{3042E048-1158-4AB7-BF6D-2F7EA2240895}"/>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251" name="Freeform 15">
            <a:extLst>
              <a:ext uri="{FF2B5EF4-FFF2-40B4-BE49-F238E27FC236}">
                <a16:creationId xmlns:a16="http://schemas.microsoft.com/office/drawing/2014/main" id="{C6255223-9F4A-4371-AEDB-F63219891382}"/>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252" name="Freeform 16">
            <a:extLst>
              <a:ext uri="{FF2B5EF4-FFF2-40B4-BE49-F238E27FC236}">
                <a16:creationId xmlns:a16="http://schemas.microsoft.com/office/drawing/2014/main" id="{3274FDC8-BE21-4BDF-97B2-108CF71741D5}"/>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53" name="Freeform 17">
            <a:extLst>
              <a:ext uri="{FF2B5EF4-FFF2-40B4-BE49-F238E27FC236}">
                <a16:creationId xmlns:a16="http://schemas.microsoft.com/office/drawing/2014/main" id="{12DF1E50-9497-4BF6-866F-95D5C1E2F4E9}"/>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54" name="Line 18">
            <a:extLst>
              <a:ext uri="{FF2B5EF4-FFF2-40B4-BE49-F238E27FC236}">
                <a16:creationId xmlns:a16="http://schemas.microsoft.com/office/drawing/2014/main" id="{0E73BD22-F3D3-4D96-90FC-4D27A643C222}"/>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55" name="Line 19">
            <a:extLst>
              <a:ext uri="{FF2B5EF4-FFF2-40B4-BE49-F238E27FC236}">
                <a16:creationId xmlns:a16="http://schemas.microsoft.com/office/drawing/2014/main" id="{30A5E55F-29CF-493B-90F9-BEDD5B3F8581}"/>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56" name="Freeform 20">
            <a:extLst>
              <a:ext uri="{FF2B5EF4-FFF2-40B4-BE49-F238E27FC236}">
                <a16:creationId xmlns:a16="http://schemas.microsoft.com/office/drawing/2014/main" id="{18B68F71-58EC-4FA4-9061-B16369221408}"/>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57" name="Freeform 21">
            <a:extLst>
              <a:ext uri="{FF2B5EF4-FFF2-40B4-BE49-F238E27FC236}">
                <a16:creationId xmlns:a16="http://schemas.microsoft.com/office/drawing/2014/main" id="{1913C558-4CE0-4F24-A2CE-04EFF609FED2}"/>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8" name="Freeform 22">
            <a:extLst>
              <a:ext uri="{FF2B5EF4-FFF2-40B4-BE49-F238E27FC236}">
                <a16:creationId xmlns:a16="http://schemas.microsoft.com/office/drawing/2014/main" id="{612FBEBA-F60A-4746-A4CC-B12CC707D201}"/>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9" name="Freeform 23">
            <a:extLst>
              <a:ext uri="{FF2B5EF4-FFF2-40B4-BE49-F238E27FC236}">
                <a16:creationId xmlns:a16="http://schemas.microsoft.com/office/drawing/2014/main" id="{E6081B15-28B8-4D3E-9BA0-4BFC52956AB3}"/>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0" name="Freeform 24">
            <a:extLst>
              <a:ext uri="{FF2B5EF4-FFF2-40B4-BE49-F238E27FC236}">
                <a16:creationId xmlns:a16="http://schemas.microsoft.com/office/drawing/2014/main" id="{5F2F12C4-5548-4125-B090-EF411E6D9D45}"/>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61" name="Freeform 25">
            <a:extLst>
              <a:ext uri="{FF2B5EF4-FFF2-40B4-BE49-F238E27FC236}">
                <a16:creationId xmlns:a16="http://schemas.microsoft.com/office/drawing/2014/main" id="{188FD778-AA1B-42DA-B41F-1A5425736D2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62" name="Freeform 26">
            <a:extLst>
              <a:ext uri="{FF2B5EF4-FFF2-40B4-BE49-F238E27FC236}">
                <a16:creationId xmlns:a16="http://schemas.microsoft.com/office/drawing/2014/main" id="{F03F2EDE-F3BC-4C46-A737-3661D384453B}"/>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63" name="Freeform 27">
            <a:extLst>
              <a:ext uri="{FF2B5EF4-FFF2-40B4-BE49-F238E27FC236}">
                <a16:creationId xmlns:a16="http://schemas.microsoft.com/office/drawing/2014/main" id="{0138DD72-7FA0-4790-AAD0-5DEC6A75DAB4}"/>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264" name="Freeform 28">
            <a:extLst>
              <a:ext uri="{FF2B5EF4-FFF2-40B4-BE49-F238E27FC236}">
                <a16:creationId xmlns:a16="http://schemas.microsoft.com/office/drawing/2014/main" id="{07370B98-2DE1-4558-977A-C367EA0F5191}"/>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265" name="Freeform 29">
            <a:extLst>
              <a:ext uri="{FF2B5EF4-FFF2-40B4-BE49-F238E27FC236}">
                <a16:creationId xmlns:a16="http://schemas.microsoft.com/office/drawing/2014/main" id="{87FA6FC7-E8AB-4F98-8E9D-A58BE52F577D}"/>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266" name="Freeform 30">
            <a:extLst>
              <a:ext uri="{FF2B5EF4-FFF2-40B4-BE49-F238E27FC236}">
                <a16:creationId xmlns:a16="http://schemas.microsoft.com/office/drawing/2014/main" id="{9228913A-E299-4348-8E30-87C847EFF4FD}"/>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267" name="Freeform 31">
            <a:extLst>
              <a:ext uri="{FF2B5EF4-FFF2-40B4-BE49-F238E27FC236}">
                <a16:creationId xmlns:a16="http://schemas.microsoft.com/office/drawing/2014/main" id="{AE26D210-5FB2-4591-8EA3-56591D7C0766}"/>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268" name="Freeform 32">
            <a:extLst>
              <a:ext uri="{FF2B5EF4-FFF2-40B4-BE49-F238E27FC236}">
                <a16:creationId xmlns:a16="http://schemas.microsoft.com/office/drawing/2014/main" id="{AF73CF36-DFB4-44FD-B4E0-C728C7825407}"/>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269" name="Freeform 33">
            <a:extLst>
              <a:ext uri="{FF2B5EF4-FFF2-40B4-BE49-F238E27FC236}">
                <a16:creationId xmlns:a16="http://schemas.microsoft.com/office/drawing/2014/main" id="{0A3CB5E8-3C4A-4E48-B373-EBB66BC0DD1D}"/>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270" name="Freeform 34">
            <a:extLst>
              <a:ext uri="{FF2B5EF4-FFF2-40B4-BE49-F238E27FC236}">
                <a16:creationId xmlns:a16="http://schemas.microsoft.com/office/drawing/2014/main" id="{84357E78-EDB4-4462-809E-02FF9414ED2C}"/>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271" name="Freeform 35">
            <a:extLst>
              <a:ext uri="{FF2B5EF4-FFF2-40B4-BE49-F238E27FC236}">
                <a16:creationId xmlns:a16="http://schemas.microsoft.com/office/drawing/2014/main" id="{5C6D3DA9-1A0E-4BDD-B6F1-04421CE6F5AA}"/>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272" name="Freeform 36">
            <a:extLst>
              <a:ext uri="{FF2B5EF4-FFF2-40B4-BE49-F238E27FC236}">
                <a16:creationId xmlns:a16="http://schemas.microsoft.com/office/drawing/2014/main" id="{D5684518-BCC2-486D-9901-F12D3BAE6F25}"/>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273" name="Rectangle 37">
            <a:extLst>
              <a:ext uri="{FF2B5EF4-FFF2-40B4-BE49-F238E27FC236}">
                <a16:creationId xmlns:a16="http://schemas.microsoft.com/office/drawing/2014/main" id="{41D1D612-A805-4B75-9FB8-03F796942F2A}"/>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274" name="Rectangle 38">
            <a:extLst>
              <a:ext uri="{FF2B5EF4-FFF2-40B4-BE49-F238E27FC236}">
                <a16:creationId xmlns:a16="http://schemas.microsoft.com/office/drawing/2014/main" id="{E841E163-09FA-498E-BECB-C98E8BCB8495}"/>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275" name="Freeform 39">
            <a:extLst>
              <a:ext uri="{FF2B5EF4-FFF2-40B4-BE49-F238E27FC236}">
                <a16:creationId xmlns:a16="http://schemas.microsoft.com/office/drawing/2014/main" id="{68017A4A-CFD1-4DE0-BE8E-318ACD1C08F2}"/>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276" name="Freeform 40">
            <a:extLst>
              <a:ext uri="{FF2B5EF4-FFF2-40B4-BE49-F238E27FC236}">
                <a16:creationId xmlns:a16="http://schemas.microsoft.com/office/drawing/2014/main" id="{3CF24A22-19A6-45E7-92CE-A7DE51F29C7A}"/>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77" name="Freeform 41">
            <a:extLst>
              <a:ext uri="{FF2B5EF4-FFF2-40B4-BE49-F238E27FC236}">
                <a16:creationId xmlns:a16="http://schemas.microsoft.com/office/drawing/2014/main" id="{7F9A9F74-608E-4625-B32B-E75E9FF0056F}"/>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278" name="Freeform 42">
            <a:extLst>
              <a:ext uri="{FF2B5EF4-FFF2-40B4-BE49-F238E27FC236}">
                <a16:creationId xmlns:a16="http://schemas.microsoft.com/office/drawing/2014/main" id="{E399A4E1-07E3-4164-A7D8-1E53D359AFFF}"/>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79" name="Freeform 43">
            <a:extLst>
              <a:ext uri="{FF2B5EF4-FFF2-40B4-BE49-F238E27FC236}">
                <a16:creationId xmlns:a16="http://schemas.microsoft.com/office/drawing/2014/main" id="{524E97FB-F71E-4F6B-9F15-F867EF7E5C02}"/>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280" name="Freeform 44">
            <a:extLst>
              <a:ext uri="{FF2B5EF4-FFF2-40B4-BE49-F238E27FC236}">
                <a16:creationId xmlns:a16="http://schemas.microsoft.com/office/drawing/2014/main" id="{E3EB25B8-9045-49BA-96D4-23F09B0432E2}"/>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281" name="Rectangle 45">
            <a:extLst>
              <a:ext uri="{FF2B5EF4-FFF2-40B4-BE49-F238E27FC236}">
                <a16:creationId xmlns:a16="http://schemas.microsoft.com/office/drawing/2014/main" id="{5E09D9D9-FEC6-4D4A-9789-3614DF5ED8A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282" name="Freeform 46">
            <a:extLst>
              <a:ext uri="{FF2B5EF4-FFF2-40B4-BE49-F238E27FC236}">
                <a16:creationId xmlns:a16="http://schemas.microsoft.com/office/drawing/2014/main" id="{A82DB684-E118-4FDE-B337-78B11948D2A5}"/>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283" name="Freeform 47">
            <a:extLst>
              <a:ext uri="{FF2B5EF4-FFF2-40B4-BE49-F238E27FC236}">
                <a16:creationId xmlns:a16="http://schemas.microsoft.com/office/drawing/2014/main" id="{12CDEF1F-F75C-412E-83A2-BB7FF327E1E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84" name="Freeform 48">
            <a:extLst>
              <a:ext uri="{FF2B5EF4-FFF2-40B4-BE49-F238E27FC236}">
                <a16:creationId xmlns:a16="http://schemas.microsoft.com/office/drawing/2014/main" id="{BF7F6CBF-3044-4B77-9C6E-5ED940086CFE}"/>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285" name="Freeform 49">
            <a:extLst>
              <a:ext uri="{FF2B5EF4-FFF2-40B4-BE49-F238E27FC236}">
                <a16:creationId xmlns:a16="http://schemas.microsoft.com/office/drawing/2014/main" id="{A9845AB5-C316-4533-9D7B-942CAD4A06B5}"/>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86" name="Freeform 50">
            <a:extLst>
              <a:ext uri="{FF2B5EF4-FFF2-40B4-BE49-F238E27FC236}">
                <a16:creationId xmlns:a16="http://schemas.microsoft.com/office/drawing/2014/main" id="{70A0B779-A446-4D9B-9633-E6C07B9A8DEF}"/>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287" name="Freeform 51">
            <a:extLst>
              <a:ext uri="{FF2B5EF4-FFF2-40B4-BE49-F238E27FC236}">
                <a16:creationId xmlns:a16="http://schemas.microsoft.com/office/drawing/2014/main" id="{94D9CB1B-22C8-46F1-8430-03AE1BD0D926}"/>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288" name="Freeform 52">
            <a:extLst>
              <a:ext uri="{FF2B5EF4-FFF2-40B4-BE49-F238E27FC236}">
                <a16:creationId xmlns:a16="http://schemas.microsoft.com/office/drawing/2014/main" id="{E09B944A-09D0-4C46-B6E5-E58393777E85}"/>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289" name="Freeform 53">
            <a:extLst>
              <a:ext uri="{FF2B5EF4-FFF2-40B4-BE49-F238E27FC236}">
                <a16:creationId xmlns:a16="http://schemas.microsoft.com/office/drawing/2014/main" id="{F52CB6D4-99A2-4B70-A8DD-BADBE3F43214}"/>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290" name="Freeform 54">
            <a:extLst>
              <a:ext uri="{FF2B5EF4-FFF2-40B4-BE49-F238E27FC236}">
                <a16:creationId xmlns:a16="http://schemas.microsoft.com/office/drawing/2014/main" id="{C7B2E8C0-E2B6-475C-811A-CFC763523084}"/>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291" name="Freeform 55">
            <a:extLst>
              <a:ext uri="{FF2B5EF4-FFF2-40B4-BE49-F238E27FC236}">
                <a16:creationId xmlns:a16="http://schemas.microsoft.com/office/drawing/2014/main" id="{74DF6030-FB5A-403C-AAF5-33ED241B2EBD}"/>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292" name="Freeform 56">
            <a:extLst>
              <a:ext uri="{FF2B5EF4-FFF2-40B4-BE49-F238E27FC236}">
                <a16:creationId xmlns:a16="http://schemas.microsoft.com/office/drawing/2014/main" id="{F6A51426-2D8A-47FA-AF56-AE72A56DB305}"/>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93" name="Rectangle 57">
            <a:extLst>
              <a:ext uri="{FF2B5EF4-FFF2-40B4-BE49-F238E27FC236}">
                <a16:creationId xmlns:a16="http://schemas.microsoft.com/office/drawing/2014/main" id="{5B769532-AE0A-4D8D-B8C2-524EED485828}"/>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294" name="Freeform 58">
            <a:extLst>
              <a:ext uri="{FF2B5EF4-FFF2-40B4-BE49-F238E27FC236}">
                <a16:creationId xmlns:a16="http://schemas.microsoft.com/office/drawing/2014/main" id="{ED1DDABD-688B-40C5-AB52-5B91AC9400BB}"/>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295" name="Freeform 59">
            <a:extLst>
              <a:ext uri="{FF2B5EF4-FFF2-40B4-BE49-F238E27FC236}">
                <a16:creationId xmlns:a16="http://schemas.microsoft.com/office/drawing/2014/main" id="{24A175B3-7945-4E99-A108-F21C9E9EAF5F}"/>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296" name="Freeform 60">
            <a:extLst>
              <a:ext uri="{FF2B5EF4-FFF2-40B4-BE49-F238E27FC236}">
                <a16:creationId xmlns:a16="http://schemas.microsoft.com/office/drawing/2014/main" id="{CEC6E22C-871D-4896-8116-07792CE604C8}"/>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297" name="Freeform 61">
            <a:extLst>
              <a:ext uri="{FF2B5EF4-FFF2-40B4-BE49-F238E27FC236}">
                <a16:creationId xmlns:a16="http://schemas.microsoft.com/office/drawing/2014/main" id="{7693CEF2-9858-4781-AC81-8511DF3D5BCA}"/>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298" name="Freeform 62">
            <a:extLst>
              <a:ext uri="{FF2B5EF4-FFF2-40B4-BE49-F238E27FC236}">
                <a16:creationId xmlns:a16="http://schemas.microsoft.com/office/drawing/2014/main" id="{0224956F-F614-40CA-B2E7-E6792C40D426}"/>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299" name="Rectangle 63">
            <a:extLst>
              <a:ext uri="{FF2B5EF4-FFF2-40B4-BE49-F238E27FC236}">
                <a16:creationId xmlns:a16="http://schemas.microsoft.com/office/drawing/2014/main" id="{7A592063-6A88-46BF-8267-C92946CB0AD6}"/>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300" name="Freeform 64">
            <a:extLst>
              <a:ext uri="{FF2B5EF4-FFF2-40B4-BE49-F238E27FC236}">
                <a16:creationId xmlns:a16="http://schemas.microsoft.com/office/drawing/2014/main" id="{71CD8BA4-01C9-4FC4-883F-69414BC97B15}"/>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301" name="Freeform 65">
            <a:extLst>
              <a:ext uri="{FF2B5EF4-FFF2-40B4-BE49-F238E27FC236}">
                <a16:creationId xmlns:a16="http://schemas.microsoft.com/office/drawing/2014/main" id="{3296AED2-9107-42D7-AEE5-A382AF30867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02" name="Freeform 66">
            <a:extLst>
              <a:ext uri="{FF2B5EF4-FFF2-40B4-BE49-F238E27FC236}">
                <a16:creationId xmlns:a16="http://schemas.microsoft.com/office/drawing/2014/main" id="{15A1D1AF-4122-46A2-A155-71606F8F3D2D}"/>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303" name="Freeform 67">
            <a:extLst>
              <a:ext uri="{FF2B5EF4-FFF2-40B4-BE49-F238E27FC236}">
                <a16:creationId xmlns:a16="http://schemas.microsoft.com/office/drawing/2014/main" id="{EDEA35F2-DA01-4B45-B5CB-216BF8CED69D}"/>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304" name="Freeform 68">
            <a:extLst>
              <a:ext uri="{FF2B5EF4-FFF2-40B4-BE49-F238E27FC236}">
                <a16:creationId xmlns:a16="http://schemas.microsoft.com/office/drawing/2014/main" id="{85D3B393-7943-4A67-AACB-BF0C3888C6E1}"/>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305" name="Freeform 69">
            <a:extLst>
              <a:ext uri="{FF2B5EF4-FFF2-40B4-BE49-F238E27FC236}">
                <a16:creationId xmlns:a16="http://schemas.microsoft.com/office/drawing/2014/main" id="{B0138FE4-97A1-4F64-BE03-1C121848499C}"/>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306" name="Freeform 70">
            <a:extLst>
              <a:ext uri="{FF2B5EF4-FFF2-40B4-BE49-F238E27FC236}">
                <a16:creationId xmlns:a16="http://schemas.microsoft.com/office/drawing/2014/main" id="{083C24EE-9905-412D-A23C-44F29A05BAA1}"/>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307" name="Freeform 71">
            <a:extLst>
              <a:ext uri="{FF2B5EF4-FFF2-40B4-BE49-F238E27FC236}">
                <a16:creationId xmlns:a16="http://schemas.microsoft.com/office/drawing/2014/main" id="{6F46E390-97C3-495D-A99F-3870F612287F}"/>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308" name="Freeform 72">
            <a:extLst>
              <a:ext uri="{FF2B5EF4-FFF2-40B4-BE49-F238E27FC236}">
                <a16:creationId xmlns:a16="http://schemas.microsoft.com/office/drawing/2014/main" id="{222F88CE-B134-45F1-AF64-2FB14FB2515D}"/>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309" name="Freeform 73">
            <a:extLst>
              <a:ext uri="{FF2B5EF4-FFF2-40B4-BE49-F238E27FC236}">
                <a16:creationId xmlns:a16="http://schemas.microsoft.com/office/drawing/2014/main" id="{B3A9EC80-794B-469A-B966-11B71C08A3CA}"/>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310" name="Freeform 74">
            <a:extLst>
              <a:ext uri="{FF2B5EF4-FFF2-40B4-BE49-F238E27FC236}">
                <a16:creationId xmlns:a16="http://schemas.microsoft.com/office/drawing/2014/main" id="{75650D29-73FA-4FF9-B945-2F0ED7902D04}"/>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311" name="Freeform 75">
            <a:extLst>
              <a:ext uri="{FF2B5EF4-FFF2-40B4-BE49-F238E27FC236}">
                <a16:creationId xmlns:a16="http://schemas.microsoft.com/office/drawing/2014/main" id="{C9D8AC05-9AA3-4C40-BC20-EA733A4AD65A}"/>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312" name="Freeform 76">
            <a:extLst>
              <a:ext uri="{FF2B5EF4-FFF2-40B4-BE49-F238E27FC236}">
                <a16:creationId xmlns:a16="http://schemas.microsoft.com/office/drawing/2014/main" id="{E6BAE1C6-22AA-4943-A868-9940A34B73B6}"/>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313" name="Freeform 77">
            <a:extLst>
              <a:ext uri="{FF2B5EF4-FFF2-40B4-BE49-F238E27FC236}">
                <a16:creationId xmlns:a16="http://schemas.microsoft.com/office/drawing/2014/main" id="{FDE32171-8383-4B3B-8119-C8A6A5C259C6}"/>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314" name="Freeform 78">
            <a:extLst>
              <a:ext uri="{FF2B5EF4-FFF2-40B4-BE49-F238E27FC236}">
                <a16:creationId xmlns:a16="http://schemas.microsoft.com/office/drawing/2014/main" id="{207A31A7-C047-42B1-9E56-0B0211BBED2C}"/>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315" name="Freeform 79">
            <a:extLst>
              <a:ext uri="{FF2B5EF4-FFF2-40B4-BE49-F238E27FC236}">
                <a16:creationId xmlns:a16="http://schemas.microsoft.com/office/drawing/2014/main" id="{698CB74D-1DC7-448E-BA7B-5DD73CD423BE}"/>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316" name="Freeform 80">
            <a:extLst>
              <a:ext uri="{FF2B5EF4-FFF2-40B4-BE49-F238E27FC236}">
                <a16:creationId xmlns:a16="http://schemas.microsoft.com/office/drawing/2014/main" id="{8882A23E-F529-49CF-94EE-564A3FB72C49}"/>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317" name="Freeform 81">
            <a:extLst>
              <a:ext uri="{FF2B5EF4-FFF2-40B4-BE49-F238E27FC236}">
                <a16:creationId xmlns:a16="http://schemas.microsoft.com/office/drawing/2014/main" id="{73293C2D-4300-4C8D-AEF5-0978387EAE68}"/>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318" name="Freeform 82">
            <a:extLst>
              <a:ext uri="{FF2B5EF4-FFF2-40B4-BE49-F238E27FC236}">
                <a16:creationId xmlns:a16="http://schemas.microsoft.com/office/drawing/2014/main" id="{FC651D9C-A0A3-4F58-AC4F-16ABC7ADAD1E}"/>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319" name="Freeform 83">
            <a:extLst>
              <a:ext uri="{FF2B5EF4-FFF2-40B4-BE49-F238E27FC236}">
                <a16:creationId xmlns:a16="http://schemas.microsoft.com/office/drawing/2014/main" id="{58408688-D12E-4357-A5AF-7550DEDEB4AC}"/>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320" name="Freeform 84">
            <a:extLst>
              <a:ext uri="{FF2B5EF4-FFF2-40B4-BE49-F238E27FC236}">
                <a16:creationId xmlns:a16="http://schemas.microsoft.com/office/drawing/2014/main" id="{F2D1D934-293E-48FD-99D0-F238CA7AD66C}"/>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321" name="Freeform 85">
            <a:extLst>
              <a:ext uri="{FF2B5EF4-FFF2-40B4-BE49-F238E27FC236}">
                <a16:creationId xmlns:a16="http://schemas.microsoft.com/office/drawing/2014/main" id="{1FBC7E19-43C8-4A18-96FF-F685CB160872}"/>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322" name="Freeform 86">
            <a:extLst>
              <a:ext uri="{FF2B5EF4-FFF2-40B4-BE49-F238E27FC236}">
                <a16:creationId xmlns:a16="http://schemas.microsoft.com/office/drawing/2014/main" id="{77B17FCD-9191-4F09-805B-1535455656DD}"/>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323" name="Rectangle 87">
            <a:extLst>
              <a:ext uri="{FF2B5EF4-FFF2-40B4-BE49-F238E27FC236}">
                <a16:creationId xmlns:a16="http://schemas.microsoft.com/office/drawing/2014/main" id="{EDE81171-3355-4692-B1DD-D50A3348C72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324" name="Freeform 88">
            <a:extLst>
              <a:ext uri="{FF2B5EF4-FFF2-40B4-BE49-F238E27FC236}">
                <a16:creationId xmlns:a16="http://schemas.microsoft.com/office/drawing/2014/main" id="{B08DA024-060D-4BDE-9415-A65BC22F1423}"/>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325" name="Freeform 89">
            <a:extLst>
              <a:ext uri="{FF2B5EF4-FFF2-40B4-BE49-F238E27FC236}">
                <a16:creationId xmlns:a16="http://schemas.microsoft.com/office/drawing/2014/main" id="{0F996E05-9BDC-4E82-94E3-EC9C92616955}"/>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326" name="Rectangle 90">
            <a:extLst>
              <a:ext uri="{FF2B5EF4-FFF2-40B4-BE49-F238E27FC236}">
                <a16:creationId xmlns:a16="http://schemas.microsoft.com/office/drawing/2014/main" id="{30A76041-0301-4898-8D61-C3417C0848CA}"/>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327" name="Freeform 91">
            <a:extLst>
              <a:ext uri="{FF2B5EF4-FFF2-40B4-BE49-F238E27FC236}">
                <a16:creationId xmlns:a16="http://schemas.microsoft.com/office/drawing/2014/main" id="{17927B91-CE40-43DB-874B-2D1992F32FD1}"/>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328" name="Freeform 92">
            <a:extLst>
              <a:ext uri="{FF2B5EF4-FFF2-40B4-BE49-F238E27FC236}">
                <a16:creationId xmlns:a16="http://schemas.microsoft.com/office/drawing/2014/main" id="{67C355E5-6693-4970-B446-46BEB2780B41}"/>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329" name="Rectangle 93">
            <a:extLst>
              <a:ext uri="{FF2B5EF4-FFF2-40B4-BE49-F238E27FC236}">
                <a16:creationId xmlns:a16="http://schemas.microsoft.com/office/drawing/2014/main" id="{FA101723-CBD6-4759-B178-D10B70E235EB}"/>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330" name="Freeform 94">
            <a:extLst>
              <a:ext uri="{FF2B5EF4-FFF2-40B4-BE49-F238E27FC236}">
                <a16:creationId xmlns:a16="http://schemas.microsoft.com/office/drawing/2014/main" id="{40C75CE8-44CC-43E0-9E2C-616D07B5386F}"/>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331" name="Freeform 95">
            <a:extLst>
              <a:ext uri="{FF2B5EF4-FFF2-40B4-BE49-F238E27FC236}">
                <a16:creationId xmlns:a16="http://schemas.microsoft.com/office/drawing/2014/main" id="{83349B20-3FFD-4D6C-82CF-4144747BB113}"/>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332" name="Freeform 96">
            <a:extLst>
              <a:ext uri="{FF2B5EF4-FFF2-40B4-BE49-F238E27FC236}">
                <a16:creationId xmlns:a16="http://schemas.microsoft.com/office/drawing/2014/main" id="{AE67F0E0-6D59-4912-9469-B3EFE2009A89}"/>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333" name="Freeform 97">
            <a:extLst>
              <a:ext uri="{FF2B5EF4-FFF2-40B4-BE49-F238E27FC236}">
                <a16:creationId xmlns:a16="http://schemas.microsoft.com/office/drawing/2014/main" id="{60A57268-0788-415D-A174-F28CF0C4AA8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334" name="Freeform 98">
            <a:extLst>
              <a:ext uri="{FF2B5EF4-FFF2-40B4-BE49-F238E27FC236}">
                <a16:creationId xmlns:a16="http://schemas.microsoft.com/office/drawing/2014/main" id="{289310F7-28F1-4BC2-ADFB-7901EE3FFD05}"/>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335" name="Freeform 99">
            <a:extLst>
              <a:ext uri="{FF2B5EF4-FFF2-40B4-BE49-F238E27FC236}">
                <a16:creationId xmlns:a16="http://schemas.microsoft.com/office/drawing/2014/main" id="{7E36A830-3C6F-4C37-8DB7-C0DE265DF2F8}"/>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336" name="Freeform 100">
            <a:extLst>
              <a:ext uri="{FF2B5EF4-FFF2-40B4-BE49-F238E27FC236}">
                <a16:creationId xmlns:a16="http://schemas.microsoft.com/office/drawing/2014/main" id="{E9FD7098-F1EE-4CB0-B50E-0C0C65A1E665}"/>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337" name="Freeform 101">
            <a:extLst>
              <a:ext uri="{FF2B5EF4-FFF2-40B4-BE49-F238E27FC236}">
                <a16:creationId xmlns:a16="http://schemas.microsoft.com/office/drawing/2014/main" id="{94F72E8A-1522-43A5-8D98-7154D97E649C}"/>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338" name="Rectangle 102">
            <a:extLst>
              <a:ext uri="{FF2B5EF4-FFF2-40B4-BE49-F238E27FC236}">
                <a16:creationId xmlns:a16="http://schemas.microsoft.com/office/drawing/2014/main" id="{23C3816B-0805-48E4-8C83-C1B22ACA446B}"/>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339" name="Freeform 103">
            <a:extLst>
              <a:ext uri="{FF2B5EF4-FFF2-40B4-BE49-F238E27FC236}">
                <a16:creationId xmlns:a16="http://schemas.microsoft.com/office/drawing/2014/main" id="{FCB2592F-D136-418D-86D2-90A88259D11B}"/>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340" name="Freeform 104">
            <a:extLst>
              <a:ext uri="{FF2B5EF4-FFF2-40B4-BE49-F238E27FC236}">
                <a16:creationId xmlns:a16="http://schemas.microsoft.com/office/drawing/2014/main" id="{4219FA2C-76AD-43DE-A71B-E011A569A842}"/>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341" name="Freeform 105">
            <a:extLst>
              <a:ext uri="{FF2B5EF4-FFF2-40B4-BE49-F238E27FC236}">
                <a16:creationId xmlns:a16="http://schemas.microsoft.com/office/drawing/2014/main" id="{3AA4AB98-D8C4-4182-993A-7B13452722DE}"/>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342" name="Freeform 106">
            <a:extLst>
              <a:ext uri="{FF2B5EF4-FFF2-40B4-BE49-F238E27FC236}">
                <a16:creationId xmlns:a16="http://schemas.microsoft.com/office/drawing/2014/main" id="{F6E62A1C-73DE-4873-B97F-BFCEB55A8755}"/>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343" name="Freeform 107">
            <a:extLst>
              <a:ext uri="{FF2B5EF4-FFF2-40B4-BE49-F238E27FC236}">
                <a16:creationId xmlns:a16="http://schemas.microsoft.com/office/drawing/2014/main" id="{0FEAF49C-12B3-4E41-9ACD-532D2EC837BF}"/>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344" name="Rectangle 108">
            <a:extLst>
              <a:ext uri="{FF2B5EF4-FFF2-40B4-BE49-F238E27FC236}">
                <a16:creationId xmlns:a16="http://schemas.microsoft.com/office/drawing/2014/main" id="{B955F18C-FA70-4EBF-8091-0AD40C634C65}"/>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345" name="Rectangle 109">
            <a:extLst>
              <a:ext uri="{FF2B5EF4-FFF2-40B4-BE49-F238E27FC236}">
                <a16:creationId xmlns:a16="http://schemas.microsoft.com/office/drawing/2014/main" id="{76187E36-54DA-4D18-B581-05D134D5478D}"/>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346" name="Freeform 110">
            <a:extLst>
              <a:ext uri="{FF2B5EF4-FFF2-40B4-BE49-F238E27FC236}">
                <a16:creationId xmlns:a16="http://schemas.microsoft.com/office/drawing/2014/main" id="{CA2D522E-E420-4796-819C-449C095B2581}"/>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347" name="Freeform 111">
            <a:extLst>
              <a:ext uri="{FF2B5EF4-FFF2-40B4-BE49-F238E27FC236}">
                <a16:creationId xmlns:a16="http://schemas.microsoft.com/office/drawing/2014/main" id="{0C86F044-A3BF-4003-966F-C48A0E4B0EFE}"/>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348" name="Freeform 112">
            <a:extLst>
              <a:ext uri="{FF2B5EF4-FFF2-40B4-BE49-F238E27FC236}">
                <a16:creationId xmlns:a16="http://schemas.microsoft.com/office/drawing/2014/main" id="{E3E97238-D0DE-49D0-8941-4C615A036DAE}"/>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349" name="Freeform 113">
            <a:extLst>
              <a:ext uri="{FF2B5EF4-FFF2-40B4-BE49-F238E27FC236}">
                <a16:creationId xmlns:a16="http://schemas.microsoft.com/office/drawing/2014/main" id="{25F22266-3DDA-4970-9462-52C1BEC87A79}"/>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350" name="Rectangle 114">
            <a:extLst>
              <a:ext uri="{FF2B5EF4-FFF2-40B4-BE49-F238E27FC236}">
                <a16:creationId xmlns:a16="http://schemas.microsoft.com/office/drawing/2014/main" id="{C378032B-5700-4D0A-9025-A4EF9889905F}"/>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351" name="Freeform 115">
            <a:extLst>
              <a:ext uri="{FF2B5EF4-FFF2-40B4-BE49-F238E27FC236}">
                <a16:creationId xmlns:a16="http://schemas.microsoft.com/office/drawing/2014/main" id="{2FF4FD09-E44D-4F70-9528-444CFB3DA424}"/>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352" name="Freeform 116">
            <a:extLst>
              <a:ext uri="{FF2B5EF4-FFF2-40B4-BE49-F238E27FC236}">
                <a16:creationId xmlns:a16="http://schemas.microsoft.com/office/drawing/2014/main" id="{1D650B31-4FF1-45AE-8B7B-25EFE75706DE}"/>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353" name="Freeform 117">
            <a:extLst>
              <a:ext uri="{FF2B5EF4-FFF2-40B4-BE49-F238E27FC236}">
                <a16:creationId xmlns:a16="http://schemas.microsoft.com/office/drawing/2014/main" id="{5BBDF82E-1154-4727-BD02-1113B9801A54}"/>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664</xdr:row>
      <xdr:rowOff>144066</xdr:rowOff>
    </xdr:from>
    <xdr:to>
      <xdr:col>7</xdr:col>
      <xdr:colOff>606425</xdr:colOff>
      <xdr:row>666</xdr:row>
      <xdr:rowOff>173434</xdr:rowOff>
    </xdr:to>
    <xdr:grpSp>
      <xdr:nvGrpSpPr>
        <xdr:cNvPr id="354" name="Group 3">
          <a:extLst>
            <a:ext uri="{FF2B5EF4-FFF2-40B4-BE49-F238E27FC236}">
              <a16:creationId xmlns:a16="http://schemas.microsoft.com/office/drawing/2014/main" id="{BE1139B6-22E2-4434-8974-3AE308A70401}"/>
            </a:ext>
          </a:extLst>
        </xdr:cNvPr>
        <xdr:cNvGrpSpPr>
          <a:grpSpLocks noChangeAspect="1"/>
        </xdr:cNvGrpSpPr>
      </xdr:nvGrpSpPr>
      <xdr:grpSpPr bwMode="auto">
        <a:xfrm>
          <a:off x="4654550" y="192549066"/>
          <a:ext cx="2486025" cy="410368"/>
          <a:chOff x="467" y="27"/>
          <a:chExt cx="229" cy="41"/>
        </a:xfrm>
      </xdr:grpSpPr>
      <xdr:sp macro="" textlink="">
        <xdr:nvSpPr>
          <xdr:cNvPr id="355" name="AutoShape 2">
            <a:extLst>
              <a:ext uri="{FF2B5EF4-FFF2-40B4-BE49-F238E27FC236}">
                <a16:creationId xmlns:a16="http://schemas.microsoft.com/office/drawing/2014/main" id="{01C823C6-57AC-425E-A056-BE118F117087}"/>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356" name="Freeform 4">
            <a:extLst>
              <a:ext uri="{FF2B5EF4-FFF2-40B4-BE49-F238E27FC236}">
                <a16:creationId xmlns:a16="http://schemas.microsoft.com/office/drawing/2014/main" id="{CE89F27D-F115-4652-9E19-FFF7796AB9BA}"/>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357" name="Freeform 5">
            <a:extLst>
              <a:ext uri="{FF2B5EF4-FFF2-40B4-BE49-F238E27FC236}">
                <a16:creationId xmlns:a16="http://schemas.microsoft.com/office/drawing/2014/main" id="{7F33D1BD-AE74-400A-9F00-777D737961C3}"/>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358" name="Freeform 6">
            <a:extLst>
              <a:ext uri="{FF2B5EF4-FFF2-40B4-BE49-F238E27FC236}">
                <a16:creationId xmlns:a16="http://schemas.microsoft.com/office/drawing/2014/main" id="{0A34416F-CC4F-4CAB-821B-BAE40F3065CC}"/>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359" name="Freeform 7">
            <a:extLst>
              <a:ext uri="{FF2B5EF4-FFF2-40B4-BE49-F238E27FC236}">
                <a16:creationId xmlns:a16="http://schemas.microsoft.com/office/drawing/2014/main" id="{3F6D0721-E0C5-4C54-BDA3-42D8FACE638A}"/>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360" name="Freeform 8">
            <a:extLst>
              <a:ext uri="{FF2B5EF4-FFF2-40B4-BE49-F238E27FC236}">
                <a16:creationId xmlns:a16="http://schemas.microsoft.com/office/drawing/2014/main" id="{2BB9B7DB-2808-4E73-A533-6B8D559669AE}"/>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361" name="Freeform 9">
            <a:extLst>
              <a:ext uri="{FF2B5EF4-FFF2-40B4-BE49-F238E27FC236}">
                <a16:creationId xmlns:a16="http://schemas.microsoft.com/office/drawing/2014/main" id="{4CD16212-0244-4044-A4BE-A7889A86463B}"/>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362" name="Freeform 10">
            <a:extLst>
              <a:ext uri="{FF2B5EF4-FFF2-40B4-BE49-F238E27FC236}">
                <a16:creationId xmlns:a16="http://schemas.microsoft.com/office/drawing/2014/main" id="{5C6F0D40-A973-4E80-8DB1-1BD0589B09A4}"/>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363" name="Freeform 11">
            <a:extLst>
              <a:ext uri="{FF2B5EF4-FFF2-40B4-BE49-F238E27FC236}">
                <a16:creationId xmlns:a16="http://schemas.microsoft.com/office/drawing/2014/main" id="{A12B5A1F-E03D-4773-992F-62FE8303D40D}"/>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364" name="Freeform 12">
            <a:extLst>
              <a:ext uri="{FF2B5EF4-FFF2-40B4-BE49-F238E27FC236}">
                <a16:creationId xmlns:a16="http://schemas.microsoft.com/office/drawing/2014/main" id="{344D9571-48BE-4D4E-8E48-B2D5E99D4885}"/>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365" name="Freeform 13">
            <a:extLst>
              <a:ext uri="{FF2B5EF4-FFF2-40B4-BE49-F238E27FC236}">
                <a16:creationId xmlns:a16="http://schemas.microsoft.com/office/drawing/2014/main" id="{670CAFCB-4038-401B-9896-3A82A89BCFD8}"/>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366" name="Freeform 14">
            <a:extLst>
              <a:ext uri="{FF2B5EF4-FFF2-40B4-BE49-F238E27FC236}">
                <a16:creationId xmlns:a16="http://schemas.microsoft.com/office/drawing/2014/main" id="{9D64FB5C-DA13-407A-B7D2-DAED7FCD3E2B}"/>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367" name="Freeform 15">
            <a:extLst>
              <a:ext uri="{FF2B5EF4-FFF2-40B4-BE49-F238E27FC236}">
                <a16:creationId xmlns:a16="http://schemas.microsoft.com/office/drawing/2014/main" id="{D32D2518-6931-4ACA-8CE6-3C80DF15AE1B}"/>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368" name="Freeform 16">
            <a:extLst>
              <a:ext uri="{FF2B5EF4-FFF2-40B4-BE49-F238E27FC236}">
                <a16:creationId xmlns:a16="http://schemas.microsoft.com/office/drawing/2014/main" id="{B750698C-EAC2-45B8-BD2D-B4D5DCC68FAA}"/>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369" name="Freeform 17">
            <a:extLst>
              <a:ext uri="{FF2B5EF4-FFF2-40B4-BE49-F238E27FC236}">
                <a16:creationId xmlns:a16="http://schemas.microsoft.com/office/drawing/2014/main" id="{EB580500-5865-4302-8DF9-ED0D68EA2ED1}"/>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370" name="Line 18">
            <a:extLst>
              <a:ext uri="{FF2B5EF4-FFF2-40B4-BE49-F238E27FC236}">
                <a16:creationId xmlns:a16="http://schemas.microsoft.com/office/drawing/2014/main" id="{D035897E-D9AF-4B8B-AE0A-344620E0790E}"/>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371" name="Line 19">
            <a:extLst>
              <a:ext uri="{FF2B5EF4-FFF2-40B4-BE49-F238E27FC236}">
                <a16:creationId xmlns:a16="http://schemas.microsoft.com/office/drawing/2014/main" id="{42AE8FB9-BDD2-48E9-AE5A-3B9812E1233A}"/>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372" name="Freeform 20">
            <a:extLst>
              <a:ext uri="{FF2B5EF4-FFF2-40B4-BE49-F238E27FC236}">
                <a16:creationId xmlns:a16="http://schemas.microsoft.com/office/drawing/2014/main" id="{0BE704C0-7C34-47A9-B50C-9D8F509A2677}"/>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373" name="Freeform 21">
            <a:extLst>
              <a:ext uri="{FF2B5EF4-FFF2-40B4-BE49-F238E27FC236}">
                <a16:creationId xmlns:a16="http://schemas.microsoft.com/office/drawing/2014/main" id="{DE1FA3BE-F79F-4858-8050-B2078B67B94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374" name="Freeform 22">
            <a:extLst>
              <a:ext uri="{FF2B5EF4-FFF2-40B4-BE49-F238E27FC236}">
                <a16:creationId xmlns:a16="http://schemas.microsoft.com/office/drawing/2014/main" id="{658E7A5C-D247-4D6F-A2A6-B976EB30413D}"/>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375" name="Freeform 23">
            <a:extLst>
              <a:ext uri="{FF2B5EF4-FFF2-40B4-BE49-F238E27FC236}">
                <a16:creationId xmlns:a16="http://schemas.microsoft.com/office/drawing/2014/main" id="{8DC26DE3-1EC1-4052-9449-3A30EB1D979F}"/>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376" name="Freeform 24">
            <a:extLst>
              <a:ext uri="{FF2B5EF4-FFF2-40B4-BE49-F238E27FC236}">
                <a16:creationId xmlns:a16="http://schemas.microsoft.com/office/drawing/2014/main" id="{6568C4EC-C331-4927-BA36-652907B2EAF4}"/>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377" name="Freeform 25">
            <a:extLst>
              <a:ext uri="{FF2B5EF4-FFF2-40B4-BE49-F238E27FC236}">
                <a16:creationId xmlns:a16="http://schemas.microsoft.com/office/drawing/2014/main" id="{13271AA2-B1F9-4FC7-8CAD-BC59DF2234E7}"/>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378" name="Freeform 26">
            <a:extLst>
              <a:ext uri="{FF2B5EF4-FFF2-40B4-BE49-F238E27FC236}">
                <a16:creationId xmlns:a16="http://schemas.microsoft.com/office/drawing/2014/main" id="{64D99806-0557-42D8-90BB-0FA5DA1E6FC2}"/>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79" name="Freeform 27">
            <a:extLst>
              <a:ext uri="{FF2B5EF4-FFF2-40B4-BE49-F238E27FC236}">
                <a16:creationId xmlns:a16="http://schemas.microsoft.com/office/drawing/2014/main" id="{14E2DAC2-DB74-4EB9-BFF7-7237F5C46A8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80" name="Freeform 28">
            <a:extLst>
              <a:ext uri="{FF2B5EF4-FFF2-40B4-BE49-F238E27FC236}">
                <a16:creationId xmlns:a16="http://schemas.microsoft.com/office/drawing/2014/main" id="{81D76720-F93E-4704-BAE3-B518555E2EB1}"/>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81" name="Freeform 29">
            <a:extLst>
              <a:ext uri="{FF2B5EF4-FFF2-40B4-BE49-F238E27FC236}">
                <a16:creationId xmlns:a16="http://schemas.microsoft.com/office/drawing/2014/main" id="{72B7D146-5E5E-4973-A656-58DE856F772E}"/>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82" name="Freeform 30">
            <a:extLst>
              <a:ext uri="{FF2B5EF4-FFF2-40B4-BE49-F238E27FC236}">
                <a16:creationId xmlns:a16="http://schemas.microsoft.com/office/drawing/2014/main" id="{F8580958-0E35-4A02-ABDB-3EA34F272C2A}"/>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83" name="Freeform 31">
            <a:extLst>
              <a:ext uri="{FF2B5EF4-FFF2-40B4-BE49-F238E27FC236}">
                <a16:creationId xmlns:a16="http://schemas.microsoft.com/office/drawing/2014/main" id="{36D807CB-514B-4294-AC44-0DE65C91381A}"/>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84" name="Freeform 32">
            <a:extLst>
              <a:ext uri="{FF2B5EF4-FFF2-40B4-BE49-F238E27FC236}">
                <a16:creationId xmlns:a16="http://schemas.microsoft.com/office/drawing/2014/main" id="{9616BA7E-68D1-4332-87FD-926C03EAAFFB}"/>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85" name="Freeform 33">
            <a:extLst>
              <a:ext uri="{FF2B5EF4-FFF2-40B4-BE49-F238E27FC236}">
                <a16:creationId xmlns:a16="http://schemas.microsoft.com/office/drawing/2014/main" id="{D31991E8-43CE-4E33-AAE1-B40A70A8127D}"/>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86" name="Freeform 34">
            <a:extLst>
              <a:ext uri="{FF2B5EF4-FFF2-40B4-BE49-F238E27FC236}">
                <a16:creationId xmlns:a16="http://schemas.microsoft.com/office/drawing/2014/main" id="{EDBA5B1F-DBEB-421A-8780-5F72223061A1}"/>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7" name="Freeform 35">
            <a:extLst>
              <a:ext uri="{FF2B5EF4-FFF2-40B4-BE49-F238E27FC236}">
                <a16:creationId xmlns:a16="http://schemas.microsoft.com/office/drawing/2014/main" id="{18295F50-C20D-4BEA-9C5F-F5BAABC8E2E9}"/>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8" name="Freeform 36">
            <a:extLst>
              <a:ext uri="{FF2B5EF4-FFF2-40B4-BE49-F238E27FC236}">
                <a16:creationId xmlns:a16="http://schemas.microsoft.com/office/drawing/2014/main" id="{C6EC8AEE-A6E8-436D-8912-8DB412F2FA12}"/>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89" name="Rectangle 37">
            <a:extLst>
              <a:ext uri="{FF2B5EF4-FFF2-40B4-BE49-F238E27FC236}">
                <a16:creationId xmlns:a16="http://schemas.microsoft.com/office/drawing/2014/main" id="{41868529-D03F-48E7-A911-FCC58727D535}"/>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390" name="Rectangle 38">
            <a:extLst>
              <a:ext uri="{FF2B5EF4-FFF2-40B4-BE49-F238E27FC236}">
                <a16:creationId xmlns:a16="http://schemas.microsoft.com/office/drawing/2014/main" id="{CEB16F26-36CC-4C49-9F4C-2C3D9EF74DE3}"/>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391" name="Freeform 39">
            <a:extLst>
              <a:ext uri="{FF2B5EF4-FFF2-40B4-BE49-F238E27FC236}">
                <a16:creationId xmlns:a16="http://schemas.microsoft.com/office/drawing/2014/main" id="{AA3D89BC-B8BE-4349-BB52-B31F59860684}"/>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392" name="Freeform 40">
            <a:extLst>
              <a:ext uri="{FF2B5EF4-FFF2-40B4-BE49-F238E27FC236}">
                <a16:creationId xmlns:a16="http://schemas.microsoft.com/office/drawing/2014/main" id="{3D534BD8-EA74-453C-9119-FEE38D030C85}"/>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393" name="Freeform 41">
            <a:extLst>
              <a:ext uri="{FF2B5EF4-FFF2-40B4-BE49-F238E27FC236}">
                <a16:creationId xmlns:a16="http://schemas.microsoft.com/office/drawing/2014/main" id="{806E5543-25E7-4BD4-87BE-03767282177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394" name="Freeform 42">
            <a:extLst>
              <a:ext uri="{FF2B5EF4-FFF2-40B4-BE49-F238E27FC236}">
                <a16:creationId xmlns:a16="http://schemas.microsoft.com/office/drawing/2014/main" id="{5225DF68-3918-4F97-8294-8E55FCB5B295}"/>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395" name="Freeform 43">
            <a:extLst>
              <a:ext uri="{FF2B5EF4-FFF2-40B4-BE49-F238E27FC236}">
                <a16:creationId xmlns:a16="http://schemas.microsoft.com/office/drawing/2014/main" id="{47667DAC-29E9-4789-BF71-64E032AB5BEB}"/>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396" name="Freeform 44">
            <a:extLst>
              <a:ext uri="{FF2B5EF4-FFF2-40B4-BE49-F238E27FC236}">
                <a16:creationId xmlns:a16="http://schemas.microsoft.com/office/drawing/2014/main" id="{B4613CAF-2252-46FF-AB2B-ECFA8790B207}"/>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397" name="Rectangle 45">
            <a:extLst>
              <a:ext uri="{FF2B5EF4-FFF2-40B4-BE49-F238E27FC236}">
                <a16:creationId xmlns:a16="http://schemas.microsoft.com/office/drawing/2014/main" id="{45DC5610-6B63-463A-BBF3-B136A433A7A3}"/>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398" name="Freeform 46">
            <a:extLst>
              <a:ext uri="{FF2B5EF4-FFF2-40B4-BE49-F238E27FC236}">
                <a16:creationId xmlns:a16="http://schemas.microsoft.com/office/drawing/2014/main" id="{1D732E1C-D3A2-42C1-A332-EAF951A2F98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399" name="Freeform 47">
            <a:extLst>
              <a:ext uri="{FF2B5EF4-FFF2-40B4-BE49-F238E27FC236}">
                <a16:creationId xmlns:a16="http://schemas.microsoft.com/office/drawing/2014/main" id="{3C92628C-BBCC-4867-94D8-CF4317C2ECBC}"/>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00" name="Freeform 48">
            <a:extLst>
              <a:ext uri="{FF2B5EF4-FFF2-40B4-BE49-F238E27FC236}">
                <a16:creationId xmlns:a16="http://schemas.microsoft.com/office/drawing/2014/main" id="{1C3DA179-D669-4BDE-8C52-289D42B3482C}"/>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401" name="Freeform 49">
            <a:extLst>
              <a:ext uri="{FF2B5EF4-FFF2-40B4-BE49-F238E27FC236}">
                <a16:creationId xmlns:a16="http://schemas.microsoft.com/office/drawing/2014/main" id="{D02A3C87-6E02-4A92-B93B-9C335B4FEEAE}"/>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02" name="Freeform 50">
            <a:extLst>
              <a:ext uri="{FF2B5EF4-FFF2-40B4-BE49-F238E27FC236}">
                <a16:creationId xmlns:a16="http://schemas.microsoft.com/office/drawing/2014/main" id="{89499197-94C2-4923-8B4D-0BB9CB4ADE77}"/>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403" name="Freeform 51">
            <a:extLst>
              <a:ext uri="{FF2B5EF4-FFF2-40B4-BE49-F238E27FC236}">
                <a16:creationId xmlns:a16="http://schemas.microsoft.com/office/drawing/2014/main" id="{347491C6-D51D-4E21-90A3-006BC1C0539B}"/>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404" name="Freeform 52">
            <a:extLst>
              <a:ext uri="{FF2B5EF4-FFF2-40B4-BE49-F238E27FC236}">
                <a16:creationId xmlns:a16="http://schemas.microsoft.com/office/drawing/2014/main" id="{FA22573B-C788-4B24-800F-9F885D51A3C7}"/>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405" name="Freeform 53">
            <a:extLst>
              <a:ext uri="{FF2B5EF4-FFF2-40B4-BE49-F238E27FC236}">
                <a16:creationId xmlns:a16="http://schemas.microsoft.com/office/drawing/2014/main" id="{2D999F27-2459-4AE6-ADA7-109F4B24E3A5}"/>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406" name="Freeform 54">
            <a:extLst>
              <a:ext uri="{FF2B5EF4-FFF2-40B4-BE49-F238E27FC236}">
                <a16:creationId xmlns:a16="http://schemas.microsoft.com/office/drawing/2014/main" id="{5A144956-86F7-4325-BC4D-28526D127C88}"/>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407" name="Freeform 55">
            <a:extLst>
              <a:ext uri="{FF2B5EF4-FFF2-40B4-BE49-F238E27FC236}">
                <a16:creationId xmlns:a16="http://schemas.microsoft.com/office/drawing/2014/main" id="{EA7F688C-C5D4-4B16-9BDF-1D103B2533BD}"/>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408" name="Freeform 56">
            <a:extLst>
              <a:ext uri="{FF2B5EF4-FFF2-40B4-BE49-F238E27FC236}">
                <a16:creationId xmlns:a16="http://schemas.microsoft.com/office/drawing/2014/main" id="{825D678E-3BD1-41CA-BD7E-A70F49C44F3F}"/>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09" name="Rectangle 57">
            <a:extLst>
              <a:ext uri="{FF2B5EF4-FFF2-40B4-BE49-F238E27FC236}">
                <a16:creationId xmlns:a16="http://schemas.microsoft.com/office/drawing/2014/main" id="{BC848A83-BB3F-479B-A573-80C620A144F4}"/>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410" name="Freeform 58">
            <a:extLst>
              <a:ext uri="{FF2B5EF4-FFF2-40B4-BE49-F238E27FC236}">
                <a16:creationId xmlns:a16="http://schemas.microsoft.com/office/drawing/2014/main" id="{425C0682-3537-4741-A0A8-B0AF9C986D9A}"/>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11" name="Freeform 59">
            <a:extLst>
              <a:ext uri="{FF2B5EF4-FFF2-40B4-BE49-F238E27FC236}">
                <a16:creationId xmlns:a16="http://schemas.microsoft.com/office/drawing/2014/main" id="{8020C684-368A-473E-907F-561D7B308992}"/>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12" name="Freeform 60">
            <a:extLst>
              <a:ext uri="{FF2B5EF4-FFF2-40B4-BE49-F238E27FC236}">
                <a16:creationId xmlns:a16="http://schemas.microsoft.com/office/drawing/2014/main" id="{2E833B8C-3C8D-4FD1-811C-EED09E899D09}"/>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413" name="Freeform 61">
            <a:extLst>
              <a:ext uri="{FF2B5EF4-FFF2-40B4-BE49-F238E27FC236}">
                <a16:creationId xmlns:a16="http://schemas.microsoft.com/office/drawing/2014/main" id="{DE3D651A-7106-4707-8ED2-CC634867D2B3}"/>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414" name="Freeform 62">
            <a:extLst>
              <a:ext uri="{FF2B5EF4-FFF2-40B4-BE49-F238E27FC236}">
                <a16:creationId xmlns:a16="http://schemas.microsoft.com/office/drawing/2014/main" id="{291A1638-B2F7-4A19-9FE2-10CF9D4411BE}"/>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15" name="Rectangle 63">
            <a:extLst>
              <a:ext uri="{FF2B5EF4-FFF2-40B4-BE49-F238E27FC236}">
                <a16:creationId xmlns:a16="http://schemas.microsoft.com/office/drawing/2014/main" id="{A3F2D626-39D6-4CBD-B034-289E211399FB}"/>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416" name="Freeform 64">
            <a:extLst>
              <a:ext uri="{FF2B5EF4-FFF2-40B4-BE49-F238E27FC236}">
                <a16:creationId xmlns:a16="http://schemas.microsoft.com/office/drawing/2014/main" id="{6135B82C-1D27-4E73-8139-7C1EBDB15523}"/>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417" name="Freeform 65">
            <a:extLst>
              <a:ext uri="{FF2B5EF4-FFF2-40B4-BE49-F238E27FC236}">
                <a16:creationId xmlns:a16="http://schemas.microsoft.com/office/drawing/2014/main" id="{D4015783-744C-47A4-AE85-979045A6A1C8}"/>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18" name="Freeform 66">
            <a:extLst>
              <a:ext uri="{FF2B5EF4-FFF2-40B4-BE49-F238E27FC236}">
                <a16:creationId xmlns:a16="http://schemas.microsoft.com/office/drawing/2014/main" id="{A1163477-4C36-4375-A6F5-1876573A694B}"/>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19" name="Freeform 67">
            <a:extLst>
              <a:ext uri="{FF2B5EF4-FFF2-40B4-BE49-F238E27FC236}">
                <a16:creationId xmlns:a16="http://schemas.microsoft.com/office/drawing/2014/main" id="{1CEE427A-CCF2-4178-A908-4ED74958BF3F}"/>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420" name="Freeform 68">
            <a:extLst>
              <a:ext uri="{FF2B5EF4-FFF2-40B4-BE49-F238E27FC236}">
                <a16:creationId xmlns:a16="http://schemas.microsoft.com/office/drawing/2014/main" id="{9B35C2A5-DA35-4BFC-AF53-63631CA65EF3}"/>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421" name="Freeform 69">
            <a:extLst>
              <a:ext uri="{FF2B5EF4-FFF2-40B4-BE49-F238E27FC236}">
                <a16:creationId xmlns:a16="http://schemas.microsoft.com/office/drawing/2014/main" id="{69B4759D-5DB3-4B2B-A916-1231682A9D28}"/>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422" name="Freeform 70">
            <a:extLst>
              <a:ext uri="{FF2B5EF4-FFF2-40B4-BE49-F238E27FC236}">
                <a16:creationId xmlns:a16="http://schemas.microsoft.com/office/drawing/2014/main" id="{A5C1F15F-05D9-438F-943E-783BAB43FBAC}"/>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423" name="Freeform 71">
            <a:extLst>
              <a:ext uri="{FF2B5EF4-FFF2-40B4-BE49-F238E27FC236}">
                <a16:creationId xmlns:a16="http://schemas.microsoft.com/office/drawing/2014/main" id="{984C0481-4B07-4CCA-8E45-DDFBDB36A903}"/>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424" name="Freeform 72">
            <a:extLst>
              <a:ext uri="{FF2B5EF4-FFF2-40B4-BE49-F238E27FC236}">
                <a16:creationId xmlns:a16="http://schemas.microsoft.com/office/drawing/2014/main" id="{EE1A45DA-174F-42A5-A40C-3206576F3E08}"/>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25" name="Freeform 73">
            <a:extLst>
              <a:ext uri="{FF2B5EF4-FFF2-40B4-BE49-F238E27FC236}">
                <a16:creationId xmlns:a16="http://schemas.microsoft.com/office/drawing/2014/main" id="{95740B3E-9C14-40DF-9E03-7D8D5E237446}"/>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426" name="Freeform 74">
            <a:extLst>
              <a:ext uri="{FF2B5EF4-FFF2-40B4-BE49-F238E27FC236}">
                <a16:creationId xmlns:a16="http://schemas.microsoft.com/office/drawing/2014/main" id="{8C490EF9-E2A6-44CE-BAF3-8112F58D68D9}"/>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427" name="Freeform 75">
            <a:extLst>
              <a:ext uri="{FF2B5EF4-FFF2-40B4-BE49-F238E27FC236}">
                <a16:creationId xmlns:a16="http://schemas.microsoft.com/office/drawing/2014/main" id="{25FB9DAC-0EE8-4284-86C8-6F839EBEFB0A}"/>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428" name="Freeform 76">
            <a:extLst>
              <a:ext uri="{FF2B5EF4-FFF2-40B4-BE49-F238E27FC236}">
                <a16:creationId xmlns:a16="http://schemas.microsoft.com/office/drawing/2014/main" id="{95861137-B6B8-4085-BC57-346686E87F27}"/>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429" name="Freeform 77">
            <a:extLst>
              <a:ext uri="{FF2B5EF4-FFF2-40B4-BE49-F238E27FC236}">
                <a16:creationId xmlns:a16="http://schemas.microsoft.com/office/drawing/2014/main" id="{901EA682-7CCD-49D1-B7F8-92FC070868EF}"/>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430" name="Freeform 78">
            <a:extLst>
              <a:ext uri="{FF2B5EF4-FFF2-40B4-BE49-F238E27FC236}">
                <a16:creationId xmlns:a16="http://schemas.microsoft.com/office/drawing/2014/main" id="{8DEA9CED-518D-4CE4-BB3B-080ABC1C3CB4}"/>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431" name="Freeform 79">
            <a:extLst>
              <a:ext uri="{FF2B5EF4-FFF2-40B4-BE49-F238E27FC236}">
                <a16:creationId xmlns:a16="http://schemas.microsoft.com/office/drawing/2014/main" id="{CA825B27-58FB-437B-9B6E-CDC70AF77E13}"/>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432" name="Freeform 80">
            <a:extLst>
              <a:ext uri="{FF2B5EF4-FFF2-40B4-BE49-F238E27FC236}">
                <a16:creationId xmlns:a16="http://schemas.microsoft.com/office/drawing/2014/main" id="{59C10FC2-374D-4026-A7AD-37707214391D}"/>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433" name="Freeform 81">
            <a:extLst>
              <a:ext uri="{FF2B5EF4-FFF2-40B4-BE49-F238E27FC236}">
                <a16:creationId xmlns:a16="http://schemas.microsoft.com/office/drawing/2014/main" id="{F6AB259F-A810-468F-A3DE-23E83DBE7B29}"/>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434" name="Freeform 82">
            <a:extLst>
              <a:ext uri="{FF2B5EF4-FFF2-40B4-BE49-F238E27FC236}">
                <a16:creationId xmlns:a16="http://schemas.microsoft.com/office/drawing/2014/main" id="{DD99DE34-52FB-405A-B8E7-32AFF25E6E09}"/>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435" name="Freeform 83">
            <a:extLst>
              <a:ext uri="{FF2B5EF4-FFF2-40B4-BE49-F238E27FC236}">
                <a16:creationId xmlns:a16="http://schemas.microsoft.com/office/drawing/2014/main" id="{08DCC0FE-B247-4E5C-B04A-2855A61B3B44}"/>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436" name="Freeform 84">
            <a:extLst>
              <a:ext uri="{FF2B5EF4-FFF2-40B4-BE49-F238E27FC236}">
                <a16:creationId xmlns:a16="http://schemas.microsoft.com/office/drawing/2014/main" id="{18D05B99-7E7C-4295-B451-D67A0481EA85}"/>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437" name="Freeform 85">
            <a:extLst>
              <a:ext uri="{FF2B5EF4-FFF2-40B4-BE49-F238E27FC236}">
                <a16:creationId xmlns:a16="http://schemas.microsoft.com/office/drawing/2014/main" id="{3399C7E7-399F-4297-815A-50888EC7B837}"/>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438" name="Freeform 86">
            <a:extLst>
              <a:ext uri="{FF2B5EF4-FFF2-40B4-BE49-F238E27FC236}">
                <a16:creationId xmlns:a16="http://schemas.microsoft.com/office/drawing/2014/main" id="{2F109233-BD34-4B4F-A164-037C5689F9C9}"/>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439" name="Rectangle 87">
            <a:extLst>
              <a:ext uri="{FF2B5EF4-FFF2-40B4-BE49-F238E27FC236}">
                <a16:creationId xmlns:a16="http://schemas.microsoft.com/office/drawing/2014/main" id="{DDF39354-76FA-47F1-A3DF-ADE383E0B193}"/>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440" name="Freeform 88">
            <a:extLst>
              <a:ext uri="{FF2B5EF4-FFF2-40B4-BE49-F238E27FC236}">
                <a16:creationId xmlns:a16="http://schemas.microsoft.com/office/drawing/2014/main" id="{ED9C572B-CE42-437D-B16F-99544AD56134}"/>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441" name="Freeform 89">
            <a:extLst>
              <a:ext uri="{FF2B5EF4-FFF2-40B4-BE49-F238E27FC236}">
                <a16:creationId xmlns:a16="http://schemas.microsoft.com/office/drawing/2014/main" id="{1DF9D05D-02B5-41E0-A901-F07B2F7954AA}"/>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442" name="Rectangle 90">
            <a:extLst>
              <a:ext uri="{FF2B5EF4-FFF2-40B4-BE49-F238E27FC236}">
                <a16:creationId xmlns:a16="http://schemas.microsoft.com/office/drawing/2014/main" id="{648C69A8-D973-4A5A-A29A-907CA29A63E4}"/>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443" name="Freeform 91">
            <a:extLst>
              <a:ext uri="{FF2B5EF4-FFF2-40B4-BE49-F238E27FC236}">
                <a16:creationId xmlns:a16="http://schemas.microsoft.com/office/drawing/2014/main" id="{D0667461-5D6C-43A5-BF2B-AE6CAA17DB4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444" name="Freeform 92">
            <a:extLst>
              <a:ext uri="{FF2B5EF4-FFF2-40B4-BE49-F238E27FC236}">
                <a16:creationId xmlns:a16="http://schemas.microsoft.com/office/drawing/2014/main" id="{4CD3F3A5-8711-4952-A6E7-C266FE42C20D}"/>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445" name="Rectangle 93">
            <a:extLst>
              <a:ext uri="{FF2B5EF4-FFF2-40B4-BE49-F238E27FC236}">
                <a16:creationId xmlns:a16="http://schemas.microsoft.com/office/drawing/2014/main" id="{CB2A3DD3-BD72-405A-AB26-38DD2527B9BD}"/>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446" name="Freeform 94">
            <a:extLst>
              <a:ext uri="{FF2B5EF4-FFF2-40B4-BE49-F238E27FC236}">
                <a16:creationId xmlns:a16="http://schemas.microsoft.com/office/drawing/2014/main" id="{63DE7A5E-9463-4A70-A7ED-BC608F6F5CD7}"/>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447" name="Freeform 95">
            <a:extLst>
              <a:ext uri="{FF2B5EF4-FFF2-40B4-BE49-F238E27FC236}">
                <a16:creationId xmlns:a16="http://schemas.microsoft.com/office/drawing/2014/main" id="{680B7A9F-C3B7-45BD-81FC-55D41555FFC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448" name="Freeform 96">
            <a:extLst>
              <a:ext uri="{FF2B5EF4-FFF2-40B4-BE49-F238E27FC236}">
                <a16:creationId xmlns:a16="http://schemas.microsoft.com/office/drawing/2014/main" id="{6BCCFFA8-0DFA-4BD0-BE91-1B5655EEF214}"/>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49" name="Freeform 97">
            <a:extLst>
              <a:ext uri="{FF2B5EF4-FFF2-40B4-BE49-F238E27FC236}">
                <a16:creationId xmlns:a16="http://schemas.microsoft.com/office/drawing/2014/main" id="{740F976D-A3F2-45EC-BF04-D827E0E780A6}"/>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450" name="Freeform 98">
            <a:extLst>
              <a:ext uri="{FF2B5EF4-FFF2-40B4-BE49-F238E27FC236}">
                <a16:creationId xmlns:a16="http://schemas.microsoft.com/office/drawing/2014/main" id="{18CA9FEC-CD46-4D2A-AF8F-EA3C0DBFB341}"/>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451" name="Freeform 99">
            <a:extLst>
              <a:ext uri="{FF2B5EF4-FFF2-40B4-BE49-F238E27FC236}">
                <a16:creationId xmlns:a16="http://schemas.microsoft.com/office/drawing/2014/main" id="{0A43D3D0-929F-418F-85A8-55F1C6E95AC1}"/>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452" name="Freeform 100">
            <a:extLst>
              <a:ext uri="{FF2B5EF4-FFF2-40B4-BE49-F238E27FC236}">
                <a16:creationId xmlns:a16="http://schemas.microsoft.com/office/drawing/2014/main" id="{C2B157FD-3BFE-47A4-AF41-08723EAE0D9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453" name="Freeform 101">
            <a:extLst>
              <a:ext uri="{FF2B5EF4-FFF2-40B4-BE49-F238E27FC236}">
                <a16:creationId xmlns:a16="http://schemas.microsoft.com/office/drawing/2014/main" id="{33FCD052-3C93-4505-B7AA-EC865B5EB4D1}"/>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454" name="Rectangle 102">
            <a:extLst>
              <a:ext uri="{FF2B5EF4-FFF2-40B4-BE49-F238E27FC236}">
                <a16:creationId xmlns:a16="http://schemas.microsoft.com/office/drawing/2014/main" id="{704F2F94-0B63-4375-ADE5-033AB7EB507A}"/>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455" name="Freeform 103">
            <a:extLst>
              <a:ext uri="{FF2B5EF4-FFF2-40B4-BE49-F238E27FC236}">
                <a16:creationId xmlns:a16="http://schemas.microsoft.com/office/drawing/2014/main" id="{FCAA1706-6EC2-4765-BA58-4053FE0A7366}"/>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456" name="Freeform 104">
            <a:extLst>
              <a:ext uri="{FF2B5EF4-FFF2-40B4-BE49-F238E27FC236}">
                <a16:creationId xmlns:a16="http://schemas.microsoft.com/office/drawing/2014/main" id="{B5CA124E-3D31-4EEC-A139-C720483F00E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457" name="Freeform 105">
            <a:extLst>
              <a:ext uri="{FF2B5EF4-FFF2-40B4-BE49-F238E27FC236}">
                <a16:creationId xmlns:a16="http://schemas.microsoft.com/office/drawing/2014/main" id="{A41781F0-9F52-4EC2-9C2A-27E40C5056D5}"/>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458" name="Freeform 106">
            <a:extLst>
              <a:ext uri="{FF2B5EF4-FFF2-40B4-BE49-F238E27FC236}">
                <a16:creationId xmlns:a16="http://schemas.microsoft.com/office/drawing/2014/main" id="{27DC3D7A-E455-4F6E-802D-15445048ACA8}"/>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459" name="Freeform 107">
            <a:extLst>
              <a:ext uri="{FF2B5EF4-FFF2-40B4-BE49-F238E27FC236}">
                <a16:creationId xmlns:a16="http://schemas.microsoft.com/office/drawing/2014/main" id="{3A901ECE-A29F-4224-A51E-46FF8163240F}"/>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460" name="Rectangle 108">
            <a:extLst>
              <a:ext uri="{FF2B5EF4-FFF2-40B4-BE49-F238E27FC236}">
                <a16:creationId xmlns:a16="http://schemas.microsoft.com/office/drawing/2014/main" id="{134EE595-87C9-4141-9C50-E8BF13E5277B}"/>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461" name="Rectangle 109">
            <a:extLst>
              <a:ext uri="{FF2B5EF4-FFF2-40B4-BE49-F238E27FC236}">
                <a16:creationId xmlns:a16="http://schemas.microsoft.com/office/drawing/2014/main" id="{C9D4B9D1-3111-44FF-9320-42E6533C79AD}"/>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462" name="Freeform 110">
            <a:extLst>
              <a:ext uri="{FF2B5EF4-FFF2-40B4-BE49-F238E27FC236}">
                <a16:creationId xmlns:a16="http://schemas.microsoft.com/office/drawing/2014/main" id="{9B061258-FBA9-46E1-8982-BCEE358644B6}"/>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463" name="Freeform 111">
            <a:extLst>
              <a:ext uri="{FF2B5EF4-FFF2-40B4-BE49-F238E27FC236}">
                <a16:creationId xmlns:a16="http://schemas.microsoft.com/office/drawing/2014/main" id="{EAD39C99-6829-4617-AC4C-802F95998E0C}"/>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464" name="Freeform 112">
            <a:extLst>
              <a:ext uri="{FF2B5EF4-FFF2-40B4-BE49-F238E27FC236}">
                <a16:creationId xmlns:a16="http://schemas.microsoft.com/office/drawing/2014/main" id="{8834B1B9-4198-4D43-BE03-FA4C6937CCF4}"/>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65" name="Freeform 113">
            <a:extLst>
              <a:ext uri="{FF2B5EF4-FFF2-40B4-BE49-F238E27FC236}">
                <a16:creationId xmlns:a16="http://schemas.microsoft.com/office/drawing/2014/main" id="{45145574-9FE0-4439-BA9B-2FC4BE86B3A5}"/>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466" name="Rectangle 114">
            <a:extLst>
              <a:ext uri="{FF2B5EF4-FFF2-40B4-BE49-F238E27FC236}">
                <a16:creationId xmlns:a16="http://schemas.microsoft.com/office/drawing/2014/main" id="{3051E183-2C5B-4F9E-A941-79B899C3EB1E}"/>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467" name="Freeform 115">
            <a:extLst>
              <a:ext uri="{FF2B5EF4-FFF2-40B4-BE49-F238E27FC236}">
                <a16:creationId xmlns:a16="http://schemas.microsoft.com/office/drawing/2014/main" id="{C1129C36-88E7-45E4-9185-CF69700D2E6D}"/>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468" name="Freeform 116">
            <a:extLst>
              <a:ext uri="{FF2B5EF4-FFF2-40B4-BE49-F238E27FC236}">
                <a16:creationId xmlns:a16="http://schemas.microsoft.com/office/drawing/2014/main" id="{3DD58E07-88E7-40E4-AA2B-D02D0C634293}"/>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469" name="Freeform 117">
            <a:extLst>
              <a:ext uri="{FF2B5EF4-FFF2-40B4-BE49-F238E27FC236}">
                <a16:creationId xmlns:a16="http://schemas.microsoft.com/office/drawing/2014/main" id="{7B96780A-A470-4959-9BD0-112686C7052E}"/>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3821B324-9B42-4DB9-9D82-158AB5C2C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205087B5-50DA-4804-B3F6-BF6AE2E67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257175</xdr:colOff>
      <xdr:row>3</xdr:row>
      <xdr:rowOff>95250</xdr:rowOff>
    </xdr:to>
    <xdr:grpSp>
      <xdr:nvGrpSpPr>
        <xdr:cNvPr id="4" name="Group 3">
          <a:extLst>
            <a:ext uri="{FF2B5EF4-FFF2-40B4-BE49-F238E27FC236}">
              <a16:creationId xmlns:a16="http://schemas.microsoft.com/office/drawing/2014/main" id="{9CCEECFB-BE7A-4674-8D9A-B9818F37B5E4}"/>
            </a:ext>
          </a:extLst>
        </xdr:cNvPr>
        <xdr:cNvGrpSpPr>
          <a:grpSpLocks noChangeAspect="1"/>
        </xdr:cNvGrpSpPr>
      </xdr:nvGrpSpPr>
      <xdr:grpSpPr bwMode="auto">
        <a:xfrm>
          <a:off x="4752975" y="266700"/>
          <a:ext cx="3086100" cy="400050"/>
          <a:chOff x="467" y="27"/>
          <a:chExt cx="229" cy="41"/>
        </a:xfrm>
      </xdr:grpSpPr>
      <xdr:sp macro="" textlink="">
        <xdr:nvSpPr>
          <xdr:cNvPr id="5" name="AutoShape 2">
            <a:extLst>
              <a:ext uri="{FF2B5EF4-FFF2-40B4-BE49-F238E27FC236}">
                <a16:creationId xmlns:a16="http://schemas.microsoft.com/office/drawing/2014/main" id="{BB4502A9-886D-40C0-BB89-2FDDE56E1E0B}"/>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72CC4E73-3391-4622-A778-5CBAC033D5F5}"/>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573AFD22-3A2D-4113-AFD2-8DAF387CC05D}"/>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58DB7CBB-941C-4401-B363-ADC5C0F8D84D}"/>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64768A92-373B-448E-9B54-71634D090E36}"/>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573D6D7B-AA8D-42D5-9493-5D0BB34DE771}"/>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653A5BC2-DA2F-4054-B700-F6AD506A2BF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FFA51520-2203-439A-BFC5-73E367C607F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12AABF32-7AAE-448A-AD50-CA7AF26A63B2}"/>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9E913C21-948F-4EA3-A236-8CCC6DB9F0B3}"/>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AD0BEA1B-9450-4A51-8481-DC317A9D9BB2}"/>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1CDD96D8-D111-4FD7-9E09-1DF14B75B403}"/>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29524851-E8C3-4C00-97FF-6DAB64E369C4}"/>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C3B3B7EF-F9B0-4B0F-A11F-0A432A2FFB4F}"/>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5FCD825C-7903-43FD-8F83-976D71540D1F}"/>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E80297D4-13DA-4BD7-90E0-55BFDCB940D5}"/>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BFE9F716-53C0-42EA-B3EB-ED1D5A6C9089}"/>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29ADD4EE-D713-4890-8F1A-EBF94EC04206}"/>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F7462BDF-43CA-4938-99A1-8F87CA43FE4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2A16771E-5348-48F5-BA13-276C88721254}"/>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ED0188BB-922A-4F23-B1B7-FC971009CA76}"/>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D02F9765-C31C-4517-846D-56BACDD15615}"/>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D3A9BFB6-8DB5-4C2A-B799-10D77487C482}"/>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5C0078CD-C476-45B7-8339-F5DB57AF7CA6}"/>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24AC74FF-0814-479E-B745-BFD6EA9C44B7}"/>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EFF41EDA-E0C0-445E-A040-497F281EB695}"/>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3896E15B-51BA-4442-BDD9-7D05701D7467}"/>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3008D5DD-8EA8-4A02-B070-5F0F7EBC771F}"/>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497D5CDC-37F3-4444-A7CC-5B3E09B04D95}"/>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1FCADE21-FA46-46FA-A7FA-EA6B048660D5}"/>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67FD2957-0C28-4C79-991F-DC70A74A164F}"/>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12CFD4FC-38F8-4680-A895-4AD2C005C7BC}"/>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F680E0C3-FDA3-4C82-A327-8C76211AEF42}"/>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9571B0E-F080-4D4A-B59E-00D9CFDD6F63}"/>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375B97F0-ADC4-49B3-9F32-91C27BAD4E6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96DA5534-6066-49B4-88E0-B22DF548BED3}"/>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E900326B-E4E7-407F-A5A7-32B18768CEF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61079BCF-ECBB-493B-A967-D9108980B54B}"/>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E083E231-3674-4C44-9232-E49A08B4548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978C0A9F-48D3-473A-8A21-F8A2BCD49E86}"/>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CAE485F0-2885-48A5-9A17-DE7E37FF23EC}"/>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55FD56CF-39BE-44D7-9FFB-9978DE665206}"/>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6B808F0E-F6A1-47CA-8674-AF1EFD8DD572}"/>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E160452F-8326-4B74-98FF-A9F6794C4E7F}"/>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D9EDB35B-AB9A-4A18-AD36-E51AD88AD9D7}"/>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E8FB98E6-F3D5-4521-B3DE-AC39D94B42C6}"/>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8C5EDB29-A8E3-4C25-A0BD-5CA8AC1DAB19}"/>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A1D978FA-7CC5-4FC4-8E84-7CD2EE5C1CB4}"/>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CC20FB78-EC3E-4CBC-ADBA-8EA21B23E64B}"/>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1368F8D7-AC23-4ABD-AC3E-E3B9B55E4E4A}"/>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26EF19D0-3E8B-4D91-BCC9-7AEB7C62805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C5FDD639-58FE-4B72-B5B2-675E8332CAA2}"/>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B429DDB7-D7E6-4C22-B13D-E9B6021B716D}"/>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4ED70717-3C72-4998-A6E8-97FCF6A47A55}"/>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584F730E-ECC8-4C2C-9480-E6549BF7E0D1}"/>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93EE77A8-A72C-4708-AA3E-F4F861A6C1F1}"/>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F4F9A44E-E538-425B-83AB-54263B985571}"/>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3B211AEC-A021-4801-A33B-67EC69DFC6EC}"/>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D86BBEBE-0496-4568-9E3A-C60DCDE0B588}"/>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5CFFC2F8-A2A5-4C95-A6C9-4607D14BF5C8}"/>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29C27570-8FE4-41B2-AB36-DF4EC84B2C84}"/>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ED00CFA1-40A5-4015-B727-AA66DA2277CE}"/>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4B413A67-7836-49B1-A2F6-A7E07769E0E3}"/>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BC7B0FB5-4659-4F2F-98F4-4084CAB05AAB}"/>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10DC738E-F195-4533-87CB-00F59F06D533}"/>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D24CFF86-2779-4DB1-9D19-BEEDD3A254CC}"/>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1F6932F9-9193-4271-B51F-0C508BB65AFB}"/>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871F5D8A-57C9-461B-A834-374D7FDB4B74}"/>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2102451F-D165-4C63-B9C4-4DFA16C73F47}"/>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1749AB05-0A07-44DB-8D4B-E3DF6E9CEAC3}"/>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822901DF-88D5-4233-A41A-2E6DCEC6926B}"/>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7D61B934-E47B-4AAF-9222-291A63979E81}"/>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1EEAF06C-7F45-4DF0-A43D-217C0A6C83EC}"/>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94A9390E-81F9-4A81-8585-5048F2A9CFBE}"/>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3B800CCE-6602-4D1E-B636-EE6F149F4996}"/>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135B690B-D1BF-4127-879A-911DD0888EFE}"/>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1BADF646-A422-45E1-B751-CF6FDC5C7719}"/>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9197DCAF-339A-4E3A-A7CF-C6DE3279684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A1C1AABC-75E6-44FB-BC14-77037682043A}"/>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411E7A8-751C-472C-AD2D-C800490C2B35}"/>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5ED8380F-C362-448C-84B6-94B868A1B819}"/>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BCCA77BE-A158-46AB-9C14-F35BC0C92112}"/>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3A77B1F-40A5-4B8C-8625-5E5B550D464B}"/>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8234E03D-E926-4D3A-BFBC-2463A7736E2D}"/>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86705345-3DBE-4DBC-9762-ACC125A7240E}"/>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175C7297-3E9C-49F6-BC01-D743AE3789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35D67588-B81B-4808-8B3F-50C41762B77C}"/>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1BFC2ED8-DFBD-44F7-BAA7-EB82779AD541}"/>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D6B78F69-B0D5-44F6-8829-EE548C55274E}"/>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4292F8D1-1F19-4A85-BE31-53BD715AF2DB}"/>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6D758370-0351-4D93-BF0B-B9A8E637BA61}"/>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CF71803D-80B8-4C6A-9D47-926633436ABC}"/>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90DE1B03-7583-4788-AA7E-8D5D7B5D8D7F}"/>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534A3B1A-1E41-4C6D-8275-C1D36952F84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5AF7E0F9-C674-4D04-B603-6C349FCFB519}"/>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FAE1BB0D-47E8-4C79-9C45-D2A2C08D607E}"/>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6A3B89C7-8F91-4602-87F5-7AA29CDAFE8A}"/>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4B453CC1-837D-4C11-BF26-144E4C6ED301}"/>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740300FF-FB01-4786-8E22-D6236713DD5D}"/>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EC4FFB96-EA0A-4AEF-9EC4-F21025979E9F}"/>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C70C5F9C-3C92-4C17-8119-53581D7B7BB8}"/>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1123F823-5D01-4C7C-AC9E-82450E4FD795}"/>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EFF668A8-1D11-43BB-84D9-C5A2CBD42A53}"/>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CDC21F6B-719E-4AF7-94E4-C0629603155A}"/>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BFC2472D-DC7E-4763-AB4E-E8EAF9F8FFB7}"/>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48B750F9-F489-4F2E-96AE-1D83DC295B2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9218EEBE-CB86-455D-BB58-351620A3E04C}"/>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269A8DF3-D61E-426B-91B3-A1A019CDC68B}"/>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2B351700-ECC6-4E62-84FE-1F5F85134A08}"/>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9B971AFE-E10B-4EFB-B856-BDA729CA194B}"/>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9B35452B-65DA-4D71-AB07-9049DFABA8BD}"/>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94309973-C940-4BD9-BC26-1547F0A31806}"/>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54A17EC5-39B8-4F5D-8426-B9D6953E4B11}"/>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D41E7F55-E8E4-47FB-929C-68E3B22FFF9F}"/>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FD329BEA-116B-4CF4-99B7-1A98FB8C5603}"/>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550</xdr:row>
      <xdr:rowOff>144066</xdr:rowOff>
    </xdr:from>
    <xdr:to>
      <xdr:col>7</xdr:col>
      <xdr:colOff>606425</xdr:colOff>
      <xdr:row>552</xdr:row>
      <xdr:rowOff>173434</xdr:rowOff>
    </xdr:to>
    <xdr:grpSp>
      <xdr:nvGrpSpPr>
        <xdr:cNvPr id="120" name="Group 3">
          <a:extLst>
            <a:ext uri="{FF2B5EF4-FFF2-40B4-BE49-F238E27FC236}">
              <a16:creationId xmlns:a16="http://schemas.microsoft.com/office/drawing/2014/main" id="{3E073A6E-0B2C-4D86-B59D-0D9D4855177E}"/>
            </a:ext>
          </a:extLst>
        </xdr:cNvPr>
        <xdr:cNvGrpSpPr>
          <a:grpSpLocks noChangeAspect="1"/>
        </xdr:cNvGrpSpPr>
      </xdr:nvGrpSpPr>
      <xdr:grpSpPr bwMode="auto">
        <a:xfrm>
          <a:off x="4654550" y="164878941"/>
          <a:ext cx="2486025" cy="410368"/>
          <a:chOff x="467" y="27"/>
          <a:chExt cx="229" cy="41"/>
        </a:xfrm>
      </xdr:grpSpPr>
      <xdr:sp macro="" textlink="">
        <xdr:nvSpPr>
          <xdr:cNvPr id="121" name="AutoShape 2">
            <a:extLst>
              <a:ext uri="{FF2B5EF4-FFF2-40B4-BE49-F238E27FC236}">
                <a16:creationId xmlns:a16="http://schemas.microsoft.com/office/drawing/2014/main" id="{D403D081-5B96-4E24-9C32-7EAA87222C41}"/>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8EACA5B2-8DBE-44EF-A9AB-75EF78776BA9}"/>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683DE6AA-82A1-4B97-AA6C-6C822238AFB3}"/>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DA015E4E-ECD0-4D0C-AFB2-C4DA0B64B54B}"/>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DB1C265C-4E0F-4F5B-BDD0-7DBD1BE9F944}"/>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A00E83B7-4AB1-41F9-A93A-2D9F91B33108}"/>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55BCF92C-C029-4DC3-A891-C511B274CF3A}"/>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7FBEC01-9EED-45F5-BF04-02C47E3C1F8B}"/>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6AAAD9CD-2923-46F4-A12C-35929F595FD2}"/>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4ED5B07B-66F5-470D-A968-438E06FE7244}"/>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64B919E7-F6B7-433F-BEC5-D01C2B3E6C9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572A7449-BB07-4A06-AE78-88B106AE6AF3}"/>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AE860975-FFD0-4B17-A9EA-9366FB5F08B6}"/>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7F25AB37-091A-4F51-B79D-B047D4BBC2F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9ECC6FF1-79F0-4F35-87DE-A18C4CEB9B45}"/>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93922D15-07CE-4B97-8866-0B9A40D669BD}"/>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DC540DD7-3AD2-4EEF-84C7-063BE5AA7BD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8E3D4B37-3C5D-47BE-B6C6-F9FE70DFF63C}"/>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251755DB-C96E-4B39-8771-F7423AF9432B}"/>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22109652-0466-4120-B997-694D794BC10D}"/>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CF924565-BD27-43E0-8059-5835E8E7C7C5}"/>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94617551-FDAC-4E95-96E9-2956C32AA3AD}"/>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34EE9FC5-1465-4F4B-B00B-EF50E17CFAB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9A5B179D-E1EC-4010-913F-F42BC5AAD6E8}"/>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DD4013D6-53F4-42BA-931B-4B65BEFD175B}"/>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2B360E4B-B9B2-4BB1-BA30-6CEA1A16BFAC}"/>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6473C5E0-4B7C-4040-9E8F-E638BF724A24}"/>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EE1E6FEB-A49D-4DFF-B7E8-77B74F8CEBF5}"/>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9016B920-F47D-4799-86A6-BE1C288177E6}"/>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31ABB60C-A100-4C14-A1D3-1FA3985DFD4F}"/>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18C53ECA-550E-4031-9E59-C6A9522DEB8B}"/>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690EC262-D303-4FBE-B4BF-87E25ED7A359}"/>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EFDB481F-8078-467B-AA75-75F03D46F17A}"/>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14AE0F0C-C396-4C35-9CA5-0D9B14599452}"/>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A1B874B1-A368-43A5-B162-051801E15427}"/>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DB407550-305B-4E3A-834C-5869EE70221D}"/>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1C3143DC-0212-4CCB-9301-FEAC5ADFE9C2}"/>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3A5ACFBF-D8E5-46DC-A148-56A1B27A3967}"/>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84520F42-9CF1-4E6E-BA37-DC07E562E8AE}"/>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4077CCEE-7BCB-4E15-ADFE-B9870BCE781F}"/>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300246C6-0D7F-431F-95C4-18307C948CE2}"/>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30FBB906-3B46-4D29-B273-D93964ABC425}"/>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403813BE-06C5-4BF2-93C5-F6488C1D1FB4}"/>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7C9A5432-8A21-4A87-B6EA-A112930D4388}"/>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2B5A1E55-5C9A-4F78-A99F-A7F5C1437C86}"/>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45423D2B-9B5F-4A52-BE3D-6A91A7BA84ED}"/>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D86FDFC4-1C60-44F2-9E65-A7EF72076563}"/>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34F84645-0662-406D-BA6E-CC6522AD08F2}"/>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DC220098-AF03-41AC-B5E6-AEB9543DEF49}"/>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C07D3C93-F30D-49D1-BD06-ECCD4A8A9235}"/>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78DEE361-2323-4A7C-886F-93F6449651D5}"/>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85AEAEE2-8F3D-4420-8620-53DF0B1AD5FD}"/>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620E170D-305B-42AD-A592-B08F30A15BE7}"/>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D624BA29-ACD2-4852-9573-7A2CCC717DE7}"/>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1B32F8EC-A24A-4E05-9A09-71D04C839D04}"/>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221E7613-5666-4722-8589-65ABFAB60C9C}"/>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6DD4189-A992-4AA9-ABCB-871FD4B26A5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D1E767D4-0D09-4DC7-A43B-F86086833156}"/>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291BED9F-A02E-4DA4-B4E7-970F18454B45}"/>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3D3279CA-B506-47A0-9AEB-7D6FD94E9952}"/>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56F1BA9-D960-488C-925B-8FBF54B69226}"/>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5BB6D4F4-35B8-4A00-BE3A-7D24E0711D45}"/>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CBDB44D8-8CA4-42F5-82F2-D3536D43EDBC}"/>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64A1F5B5-53A0-4C79-B51A-8571EF194161}"/>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CFFD63B7-7838-47EC-A446-3B2C6B96B73A}"/>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20F2DB08-9CC2-49A6-B930-104D8C8B04F1}"/>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FD308D8E-52C8-4F26-B05F-5EEFBFD8A2C6}"/>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6C45D888-DC5A-424A-BA31-F5703C5D7217}"/>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49E3D5CE-7964-4EBE-8168-2FEC3ED0532E}"/>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8636D77D-6829-46DE-B641-A884C76393C5}"/>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99A12951-F8E8-4A0E-93AC-5FF5EC64007E}"/>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B6E50784-C1DD-4FEE-A0A8-C48E6254354C}"/>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A4EB673B-8D23-4310-8E34-F2F4E81F26EE}"/>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77408E80-BAFF-405F-A23D-35BA158AF6F6}"/>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CB7E9D1C-E6DC-47EF-BA48-513E66322617}"/>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57DDF7AD-20EF-4367-8083-C8D6727D1B38}"/>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19FD6999-093B-4849-BA92-BEEF35B9307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19C94078-F205-4787-9F5D-FD9276A4659E}"/>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E64929CB-993F-4C3F-8B70-16F66D7E3BC6}"/>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D1F049CC-143C-47FB-A1F8-88850B180B26}"/>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FE50F6D6-9730-48CF-B951-F3261CBACB9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C453D870-C712-4D4B-A327-7DB053073B56}"/>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CB36C2BB-20B4-436E-ADED-5C0E71610777}"/>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A990A8B9-EC1D-475D-BA47-C56FB53F643C}"/>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A2928E11-CF7A-4E39-A97A-B8233E2BB83F}"/>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94D7F053-F53E-4476-8450-D26BD1F04162}"/>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433FE8B5-946A-48B8-A89E-03EEEEBCBC85}"/>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CD7E242C-307B-4F84-BC05-0BDFF65B0EC2}"/>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ECB048A5-4C9C-4826-A266-3A3032FC7E6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EF7DFEC9-D6F7-4CA8-8197-1E8A2103CB9E}"/>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19737BD1-E0F9-4145-B219-6D68DF113873}"/>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D075FB49-9D4C-4925-9D25-ECFB7185EFCE}"/>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66AF79DC-D750-41BA-8E86-AA31B311AB01}"/>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30993079-195C-4521-8690-1E26F4C8A2AA}"/>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6B0EABD6-7BBD-49D4-9B02-6E45F2DD57D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1BCEA68F-3395-4B0C-B6EE-7A7DD244D0BD}"/>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867BE5A6-C8F0-4071-9E5C-8314F0E014FA}"/>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BADB122E-2550-46C2-8C22-86CA9342AB55}"/>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BB6B8701-5CDE-40BD-9405-E57CE3DB84E3}"/>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DF695838-32B4-49CE-A98F-430CC455C3FB}"/>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5972F726-5F47-4327-8886-B6EE7B721C8B}"/>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E3A568AB-65B4-42FD-977F-BB66D26D6BA7}"/>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ED8A44E4-1129-4B7C-8FF0-596D3F881B85}"/>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DE70E292-4853-46F1-9D63-A91F7DCF6688}"/>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81FEC76C-217E-46F6-A0BF-AF8051FCA23E}"/>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17560609-FBC7-46A6-983E-81954D14E0D9}"/>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A1F84194-07A5-493D-ABA6-09C89E82D1E1}"/>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AA5E70F9-CDBB-4735-B36F-FCF81DBCAE6F}"/>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AC9ECB63-7B07-4B4D-8E4E-8D41AAA50C15}"/>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8AE53851-1D46-44BD-B6F2-1EBCA9037654}"/>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D5959D41-F1D8-4034-BE67-65834017CFC2}"/>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1485CFF-64EE-4CE9-9789-102BC4DD9468}"/>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7D66DDF8-9DCE-4980-8599-AE0FE00609D5}"/>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8261CE3A-B520-4285-9138-1C2EA9B354F3}"/>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3BE2608-A7B3-4AD2-BA6E-5FECDB19D614}"/>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6</xdr:col>
      <xdr:colOff>0</xdr:colOff>
      <xdr:row>0</xdr:row>
      <xdr:rowOff>28575</xdr:rowOff>
    </xdr:from>
    <xdr:to>
      <xdr:col>6</xdr:col>
      <xdr:colOff>0</xdr:colOff>
      <xdr:row>3</xdr:row>
      <xdr:rowOff>0</xdr:rowOff>
    </xdr:to>
    <xdr:pic>
      <xdr:nvPicPr>
        <xdr:cNvPr id="236" name="Picture 2">
          <a:extLst>
            <a:ext uri="{FF2B5EF4-FFF2-40B4-BE49-F238E27FC236}">
              <a16:creationId xmlns:a16="http://schemas.microsoft.com/office/drawing/2014/main" id="{255A64C3-F181-44C7-B980-2FC741693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237" name="Picture 4">
          <a:extLst>
            <a:ext uri="{FF2B5EF4-FFF2-40B4-BE49-F238E27FC236}">
              <a16:creationId xmlns:a16="http://schemas.microsoft.com/office/drawing/2014/main" id="{B9B54E38-7697-4B82-96D4-EED34A749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257175</xdr:colOff>
      <xdr:row>3</xdr:row>
      <xdr:rowOff>95250</xdr:rowOff>
    </xdr:to>
    <xdr:grpSp>
      <xdr:nvGrpSpPr>
        <xdr:cNvPr id="238" name="Group 3">
          <a:extLst>
            <a:ext uri="{FF2B5EF4-FFF2-40B4-BE49-F238E27FC236}">
              <a16:creationId xmlns:a16="http://schemas.microsoft.com/office/drawing/2014/main" id="{5619CD99-D2B4-443E-8DAD-AF43B2C3C119}"/>
            </a:ext>
          </a:extLst>
        </xdr:cNvPr>
        <xdr:cNvGrpSpPr>
          <a:grpSpLocks noChangeAspect="1"/>
        </xdr:cNvGrpSpPr>
      </xdr:nvGrpSpPr>
      <xdr:grpSpPr bwMode="auto">
        <a:xfrm>
          <a:off x="4752975" y="266700"/>
          <a:ext cx="3086100" cy="400050"/>
          <a:chOff x="467" y="27"/>
          <a:chExt cx="229" cy="41"/>
        </a:xfrm>
      </xdr:grpSpPr>
      <xdr:sp macro="" textlink="">
        <xdr:nvSpPr>
          <xdr:cNvPr id="239" name="AutoShape 2">
            <a:extLst>
              <a:ext uri="{FF2B5EF4-FFF2-40B4-BE49-F238E27FC236}">
                <a16:creationId xmlns:a16="http://schemas.microsoft.com/office/drawing/2014/main" id="{7DE4C60E-2A71-466F-B517-6CE95E9A1168}"/>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240" name="Freeform 4">
            <a:extLst>
              <a:ext uri="{FF2B5EF4-FFF2-40B4-BE49-F238E27FC236}">
                <a16:creationId xmlns:a16="http://schemas.microsoft.com/office/drawing/2014/main" id="{A002599B-C07C-45D9-BCAA-3B934C9722C2}"/>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241" name="Freeform 5">
            <a:extLst>
              <a:ext uri="{FF2B5EF4-FFF2-40B4-BE49-F238E27FC236}">
                <a16:creationId xmlns:a16="http://schemas.microsoft.com/office/drawing/2014/main" id="{9719BB03-28A6-4ECE-AE5F-76FA776E58F8}"/>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242" name="Freeform 6">
            <a:extLst>
              <a:ext uri="{FF2B5EF4-FFF2-40B4-BE49-F238E27FC236}">
                <a16:creationId xmlns:a16="http://schemas.microsoft.com/office/drawing/2014/main" id="{5AEC447F-76F2-47D2-B63A-4B02BF927D3D}"/>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243" name="Freeform 7">
            <a:extLst>
              <a:ext uri="{FF2B5EF4-FFF2-40B4-BE49-F238E27FC236}">
                <a16:creationId xmlns:a16="http://schemas.microsoft.com/office/drawing/2014/main" id="{2CA9B4E2-1CF3-4C41-AE78-32C72B7D98BB}"/>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244" name="Freeform 8">
            <a:extLst>
              <a:ext uri="{FF2B5EF4-FFF2-40B4-BE49-F238E27FC236}">
                <a16:creationId xmlns:a16="http://schemas.microsoft.com/office/drawing/2014/main" id="{AF2057D4-81CE-4FF9-A676-CB90EB46204E}"/>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245" name="Freeform 9">
            <a:extLst>
              <a:ext uri="{FF2B5EF4-FFF2-40B4-BE49-F238E27FC236}">
                <a16:creationId xmlns:a16="http://schemas.microsoft.com/office/drawing/2014/main" id="{63A97755-19BF-4654-B7E6-13B1308E09A5}"/>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246" name="Freeform 10">
            <a:extLst>
              <a:ext uri="{FF2B5EF4-FFF2-40B4-BE49-F238E27FC236}">
                <a16:creationId xmlns:a16="http://schemas.microsoft.com/office/drawing/2014/main" id="{02EBFBAC-6BCB-4E3F-A217-03B09E666712}"/>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247" name="Freeform 11">
            <a:extLst>
              <a:ext uri="{FF2B5EF4-FFF2-40B4-BE49-F238E27FC236}">
                <a16:creationId xmlns:a16="http://schemas.microsoft.com/office/drawing/2014/main" id="{3CFA6031-47C6-47DB-94A8-A99E52FDB0D3}"/>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248" name="Freeform 12">
            <a:extLst>
              <a:ext uri="{FF2B5EF4-FFF2-40B4-BE49-F238E27FC236}">
                <a16:creationId xmlns:a16="http://schemas.microsoft.com/office/drawing/2014/main" id="{7CB462DC-C9F4-4290-B143-9113C9EDDFDA}"/>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249" name="Freeform 13">
            <a:extLst>
              <a:ext uri="{FF2B5EF4-FFF2-40B4-BE49-F238E27FC236}">
                <a16:creationId xmlns:a16="http://schemas.microsoft.com/office/drawing/2014/main" id="{9FB024EA-D02B-4A09-AC7E-E4D179848EFB}"/>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250" name="Freeform 14">
            <a:extLst>
              <a:ext uri="{FF2B5EF4-FFF2-40B4-BE49-F238E27FC236}">
                <a16:creationId xmlns:a16="http://schemas.microsoft.com/office/drawing/2014/main" id="{EC2728E8-4B9E-4765-91DE-F30F59ED84F6}"/>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251" name="Freeform 15">
            <a:extLst>
              <a:ext uri="{FF2B5EF4-FFF2-40B4-BE49-F238E27FC236}">
                <a16:creationId xmlns:a16="http://schemas.microsoft.com/office/drawing/2014/main" id="{90DD8C05-CF23-4023-A378-1035E828D3A7}"/>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252" name="Freeform 16">
            <a:extLst>
              <a:ext uri="{FF2B5EF4-FFF2-40B4-BE49-F238E27FC236}">
                <a16:creationId xmlns:a16="http://schemas.microsoft.com/office/drawing/2014/main" id="{5000D57D-1471-4F7B-ADE6-F0756B288454}"/>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53" name="Freeform 17">
            <a:extLst>
              <a:ext uri="{FF2B5EF4-FFF2-40B4-BE49-F238E27FC236}">
                <a16:creationId xmlns:a16="http://schemas.microsoft.com/office/drawing/2014/main" id="{E71A0291-82A6-4B74-A7BF-0800759BB9F7}"/>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54" name="Line 18">
            <a:extLst>
              <a:ext uri="{FF2B5EF4-FFF2-40B4-BE49-F238E27FC236}">
                <a16:creationId xmlns:a16="http://schemas.microsoft.com/office/drawing/2014/main" id="{713E60F1-9410-4046-AEB5-8F3F3C3FBF2D}"/>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55" name="Line 19">
            <a:extLst>
              <a:ext uri="{FF2B5EF4-FFF2-40B4-BE49-F238E27FC236}">
                <a16:creationId xmlns:a16="http://schemas.microsoft.com/office/drawing/2014/main" id="{0E4927CE-DD0A-447B-B52E-C100330CEB5C}"/>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56" name="Freeform 20">
            <a:extLst>
              <a:ext uri="{FF2B5EF4-FFF2-40B4-BE49-F238E27FC236}">
                <a16:creationId xmlns:a16="http://schemas.microsoft.com/office/drawing/2014/main" id="{543E8580-ADA7-4FAE-A162-37DE9B60152D}"/>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57" name="Freeform 21">
            <a:extLst>
              <a:ext uri="{FF2B5EF4-FFF2-40B4-BE49-F238E27FC236}">
                <a16:creationId xmlns:a16="http://schemas.microsoft.com/office/drawing/2014/main" id="{D3C69C83-DC0B-4D15-96AD-8ECF1CA89DE2}"/>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8" name="Freeform 22">
            <a:extLst>
              <a:ext uri="{FF2B5EF4-FFF2-40B4-BE49-F238E27FC236}">
                <a16:creationId xmlns:a16="http://schemas.microsoft.com/office/drawing/2014/main" id="{909AC3A0-D187-4ADA-9A32-1D02C7F2C16A}"/>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9" name="Freeform 23">
            <a:extLst>
              <a:ext uri="{FF2B5EF4-FFF2-40B4-BE49-F238E27FC236}">
                <a16:creationId xmlns:a16="http://schemas.microsoft.com/office/drawing/2014/main" id="{3237665B-3536-4314-8D83-775880538284}"/>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0" name="Freeform 24">
            <a:extLst>
              <a:ext uri="{FF2B5EF4-FFF2-40B4-BE49-F238E27FC236}">
                <a16:creationId xmlns:a16="http://schemas.microsoft.com/office/drawing/2014/main" id="{F92B175C-5A98-41BC-BAF8-A1DD9B8CBB78}"/>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61" name="Freeform 25">
            <a:extLst>
              <a:ext uri="{FF2B5EF4-FFF2-40B4-BE49-F238E27FC236}">
                <a16:creationId xmlns:a16="http://schemas.microsoft.com/office/drawing/2014/main" id="{B599B859-6DFA-4969-BFD4-082D615EB4C7}"/>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62" name="Freeform 26">
            <a:extLst>
              <a:ext uri="{FF2B5EF4-FFF2-40B4-BE49-F238E27FC236}">
                <a16:creationId xmlns:a16="http://schemas.microsoft.com/office/drawing/2014/main" id="{45EEBFC6-BF3C-47F1-8DA0-EB5483915C53}"/>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63" name="Freeform 27">
            <a:extLst>
              <a:ext uri="{FF2B5EF4-FFF2-40B4-BE49-F238E27FC236}">
                <a16:creationId xmlns:a16="http://schemas.microsoft.com/office/drawing/2014/main" id="{1AA539AA-1675-4E69-BD6B-0299DB0AEE26}"/>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264" name="Freeform 28">
            <a:extLst>
              <a:ext uri="{FF2B5EF4-FFF2-40B4-BE49-F238E27FC236}">
                <a16:creationId xmlns:a16="http://schemas.microsoft.com/office/drawing/2014/main" id="{D3C9B6A5-1FE2-4416-BB33-B6EEE2CCE4DE}"/>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265" name="Freeform 29">
            <a:extLst>
              <a:ext uri="{FF2B5EF4-FFF2-40B4-BE49-F238E27FC236}">
                <a16:creationId xmlns:a16="http://schemas.microsoft.com/office/drawing/2014/main" id="{D1E01BD0-3337-40B3-A7AB-B2DB4BEEB423}"/>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266" name="Freeform 30">
            <a:extLst>
              <a:ext uri="{FF2B5EF4-FFF2-40B4-BE49-F238E27FC236}">
                <a16:creationId xmlns:a16="http://schemas.microsoft.com/office/drawing/2014/main" id="{DA65BAD2-F1F8-4D62-AE4F-77977787697F}"/>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267" name="Freeform 31">
            <a:extLst>
              <a:ext uri="{FF2B5EF4-FFF2-40B4-BE49-F238E27FC236}">
                <a16:creationId xmlns:a16="http://schemas.microsoft.com/office/drawing/2014/main" id="{A437D019-F1DE-43DD-B21D-89B86B461B51}"/>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268" name="Freeform 32">
            <a:extLst>
              <a:ext uri="{FF2B5EF4-FFF2-40B4-BE49-F238E27FC236}">
                <a16:creationId xmlns:a16="http://schemas.microsoft.com/office/drawing/2014/main" id="{C5969D6C-D1B2-43C3-96C4-2566DAE8C62D}"/>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269" name="Freeform 33">
            <a:extLst>
              <a:ext uri="{FF2B5EF4-FFF2-40B4-BE49-F238E27FC236}">
                <a16:creationId xmlns:a16="http://schemas.microsoft.com/office/drawing/2014/main" id="{F06E7586-581A-4486-8BCB-0E6E52EE0FA5}"/>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270" name="Freeform 34">
            <a:extLst>
              <a:ext uri="{FF2B5EF4-FFF2-40B4-BE49-F238E27FC236}">
                <a16:creationId xmlns:a16="http://schemas.microsoft.com/office/drawing/2014/main" id="{F98E4FB4-6600-4C7D-82FD-59477075F79E}"/>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271" name="Freeform 35">
            <a:extLst>
              <a:ext uri="{FF2B5EF4-FFF2-40B4-BE49-F238E27FC236}">
                <a16:creationId xmlns:a16="http://schemas.microsoft.com/office/drawing/2014/main" id="{840654AD-7383-450B-8403-061B0BC23A17}"/>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272" name="Freeform 36">
            <a:extLst>
              <a:ext uri="{FF2B5EF4-FFF2-40B4-BE49-F238E27FC236}">
                <a16:creationId xmlns:a16="http://schemas.microsoft.com/office/drawing/2014/main" id="{FCAC8A85-A680-48BC-AFFE-689EC8AA67A8}"/>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273" name="Rectangle 37">
            <a:extLst>
              <a:ext uri="{FF2B5EF4-FFF2-40B4-BE49-F238E27FC236}">
                <a16:creationId xmlns:a16="http://schemas.microsoft.com/office/drawing/2014/main" id="{F6BE8789-E3FD-48AA-8A12-272FD494E9BE}"/>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274" name="Rectangle 38">
            <a:extLst>
              <a:ext uri="{FF2B5EF4-FFF2-40B4-BE49-F238E27FC236}">
                <a16:creationId xmlns:a16="http://schemas.microsoft.com/office/drawing/2014/main" id="{696BFD8D-392C-4D77-B628-889FA4B32CB3}"/>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275" name="Freeform 39">
            <a:extLst>
              <a:ext uri="{FF2B5EF4-FFF2-40B4-BE49-F238E27FC236}">
                <a16:creationId xmlns:a16="http://schemas.microsoft.com/office/drawing/2014/main" id="{C79C647F-AE48-47C6-A9A5-292870EE0A6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276" name="Freeform 40">
            <a:extLst>
              <a:ext uri="{FF2B5EF4-FFF2-40B4-BE49-F238E27FC236}">
                <a16:creationId xmlns:a16="http://schemas.microsoft.com/office/drawing/2014/main" id="{1BFB8E49-3422-4364-A403-057F00244433}"/>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77" name="Freeform 41">
            <a:extLst>
              <a:ext uri="{FF2B5EF4-FFF2-40B4-BE49-F238E27FC236}">
                <a16:creationId xmlns:a16="http://schemas.microsoft.com/office/drawing/2014/main" id="{1DE89571-2427-4A3D-95E8-80B700260DC9}"/>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278" name="Freeform 42">
            <a:extLst>
              <a:ext uri="{FF2B5EF4-FFF2-40B4-BE49-F238E27FC236}">
                <a16:creationId xmlns:a16="http://schemas.microsoft.com/office/drawing/2014/main" id="{C36E41CF-EE00-42C4-9264-FE12EFF8DA82}"/>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79" name="Freeform 43">
            <a:extLst>
              <a:ext uri="{FF2B5EF4-FFF2-40B4-BE49-F238E27FC236}">
                <a16:creationId xmlns:a16="http://schemas.microsoft.com/office/drawing/2014/main" id="{0C4DFA65-391B-4FAB-BF96-51219A4B187D}"/>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280" name="Freeform 44">
            <a:extLst>
              <a:ext uri="{FF2B5EF4-FFF2-40B4-BE49-F238E27FC236}">
                <a16:creationId xmlns:a16="http://schemas.microsoft.com/office/drawing/2014/main" id="{6EDB9085-F8D0-4391-ABC5-742CEBE9E221}"/>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281" name="Rectangle 45">
            <a:extLst>
              <a:ext uri="{FF2B5EF4-FFF2-40B4-BE49-F238E27FC236}">
                <a16:creationId xmlns:a16="http://schemas.microsoft.com/office/drawing/2014/main" id="{E9A5D58E-F402-48CE-A5B4-21CC48760BE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282" name="Freeform 46">
            <a:extLst>
              <a:ext uri="{FF2B5EF4-FFF2-40B4-BE49-F238E27FC236}">
                <a16:creationId xmlns:a16="http://schemas.microsoft.com/office/drawing/2014/main" id="{190DFC34-EA39-478D-8D68-2D0F29B856FE}"/>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283" name="Freeform 47">
            <a:extLst>
              <a:ext uri="{FF2B5EF4-FFF2-40B4-BE49-F238E27FC236}">
                <a16:creationId xmlns:a16="http://schemas.microsoft.com/office/drawing/2014/main" id="{92778F0E-C463-433A-8E7A-91FD819942C2}"/>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84" name="Freeform 48">
            <a:extLst>
              <a:ext uri="{FF2B5EF4-FFF2-40B4-BE49-F238E27FC236}">
                <a16:creationId xmlns:a16="http://schemas.microsoft.com/office/drawing/2014/main" id="{1E5E8D7F-9DF7-4C4F-B95B-114D5879A219}"/>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285" name="Freeform 49">
            <a:extLst>
              <a:ext uri="{FF2B5EF4-FFF2-40B4-BE49-F238E27FC236}">
                <a16:creationId xmlns:a16="http://schemas.microsoft.com/office/drawing/2014/main" id="{076BE58A-7AFD-471A-96CF-95239A943BE9}"/>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86" name="Freeform 50">
            <a:extLst>
              <a:ext uri="{FF2B5EF4-FFF2-40B4-BE49-F238E27FC236}">
                <a16:creationId xmlns:a16="http://schemas.microsoft.com/office/drawing/2014/main" id="{FA7367E8-E8BD-4829-998F-DFB0393E4518}"/>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287" name="Freeform 51">
            <a:extLst>
              <a:ext uri="{FF2B5EF4-FFF2-40B4-BE49-F238E27FC236}">
                <a16:creationId xmlns:a16="http://schemas.microsoft.com/office/drawing/2014/main" id="{4A4EAB97-1171-468C-9024-6F5C25AB9A84}"/>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288" name="Freeform 52">
            <a:extLst>
              <a:ext uri="{FF2B5EF4-FFF2-40B4-BE49-F238E27FC236}">
                <a16:creationId xmlns:a16="http://schemas.microsoft.com/office/drawing/2014/main" id="{AB083341-9D20-4A7F-A0A7-D92CC4FBF1CB}"/>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289" name="Freeform 53">
            <a:extLst>
              <a:ext uri="{FF2B5EF4-FFF2-40B4-BE49-F238E27FC236}">
                <a16:creationId xmlns:a16="http://schemas.microsoft.com/office/drawing/2014/main" id="{1C9ECC09-EB19-4914-B29D-A7BD31A02EB8}"/>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290" name="Freeform 54">
            <a:extLst>
              <a:ext uri="{FF2B5EF4-FFF2-40B4-BE49-F238E27FC236}">
                <a16:creationId xmlns:a16="http://schemas.microsoft.com/office/drawing/2014/main" id="{91AEF3BB-6BCF-4FB8-A86D-A07DD4954DB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291" name="Freeform 55">
            <a:extLst>
              <a:ext uri="{FF2B5EF4-FFF2-40B4-BE49-F238E27FC236}">
                <a16:creationId xmlns:a16="http://schemas.microsoft.com/office/drawing/2014/main" id="{7FC8CEA3-19A1-4D76-B1B1-E79D5EA72C78}"/>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292" name="Freeform 56">
            <a:extLst>
              <a:ext uri="{FF2B5EF4-FFF2-40B4-BE49-F238E27FC236}">
                <a16:creationId xmlns:a16="http://schemas.microsoft.com/office/drawing/2014/main" id="{8165706D-F6B0-48D7-85F5-C84536723659}"/>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293" name="Rectangle 57">
            <a:extLst>
              <a:ext uri="{FF2B5EF4-FFF2-40B4-BE49-F238E27FC236}">
                <a16:creationId xmlns:a16="http://schemas.microsoft.com/office/drawing/2014/main" id="{47CBB7DA-673E-49F6-8E20-43910BE54576}"/>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294" name="Freeform 58">
            <a:extLst>
              <a:ext uri="{FF2B5EF4-FFF2-40B4-BE49-F238E27FC236}">
                <a16:creationId xmlns:a16="http://schemas.microsoft.com/office/drawing/2014/main" id="{9AE6861A-9B2B-4636-96F7-4D0496113437}"/>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295" name="Freeform 59">
            <a:extLst>
              <a:ext uri="{FF2B5EF4-FFF2-40B4-BE49-F238E27FC236}">
                <a16:creationId xmlns:a16="http://schemas.microsoft.com/office/drawing/2014/main" id="{A05B0D59-0806-4806-9922-98BF856B07DF}"/>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296" name="Freeform 60">
            <a:extLst>
              <a:ext uri="{FF2B5EF4-FFF2-40B4-BE49-F238E27FC236}">
                <a16:creationId xmlns:a16="http://schemas.microsoft.com/office/drawing/2014/main" id="{AD81C964-ED85-4A91-88BE-4EE60F99BCEB}"/>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297" name="Freeform 61">
            <a:extLst>
              <a:ext uri="{FF2B5EF4-FFF2-40B4-BE49-F238E27FC236}">
                <a16:creationId xmlns:a16="http://schemas.microsoft.com/office/drawing/2014/main" id="{218DDDFA-E1F3-442E-8393-BB8D4D55FB43}"/>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298" name="Freeform 62">
            <a:extLst>
              <a:ext uri="{FF2B5EF4-FFF2-40B4-BE49-F238E27FC236}">
                <a16:creationId xmlns:a16="http://schemas.microsoft.com/office/drawing/2014/main" id="{06B4FF74-F349-4DC8-99F4-5BE8D54CB847}"/>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299" name="Rectangle 63">
            <a:extLst>
              <a:ext uri="{FF2B5EF4-FFF2-40B4-BE49-F238E27FC236}">
                <a16:creationId xmlns:a16="http://schemas.microsoft.com/office/drawing/2014/main" id="{BE062233-D950-4645-AA2D-95FCD107AF7E}"/>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300" name="Freeform 64">
            <a:extLst>
              <a:ext uri="{FF2B5EF4-FFF2-40B4-BE49-F238E27FC236}">
                <a16:creationId xmlns:a16="http://schemas.microsoft.com/office/drawing/2014/main" id="{E0062138-5D81-4410-BD0C-6D0FE05C7077}"/>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301" name="Freeform 65">
            <a:extLst>
              <a:ext uri="{FF2B5EF4-FFF2-40B4-BE49-F238E27FC236}">
                <a16:creationId xmlns:a16="http://schemas.microsoft.com/office/drawing/2014/main" id="{DF534929-D9ED-4A40-86CA-43978981AA29}"/>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02" name="Freeform 66">
            <a:extLst>
              <a:ext uri="{FF2B5EF4-FFF2-40B4-BE49-F238E27FC236}">
                <a16:creationId xmlns:a16="http://schemas.microsoft.com/office/drawing/2014/main" id="{963014D2-F722-49C1-BEF7-EEC151C33CD7}"/>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303" name="Freeform 67">
            <a:extLst>
              <a:ext uri="{FF2B5EF4-FFF2-40B4-BE49-F238E27FC236}">
                <a16:creationId xmlns:a16="http://schemas.microsoft.com/office/drawing/2014/main" id="{009940D1-EC0B-480C-9DAD-6EB45AF971EC}"/>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304" name="Freeform 68">
            <a:extLst>
              <a:ext uri="{FF2B5EF4-FFF2-40B4-BE49-F238E27FC236}">
                <a16:creationId xmlns:a16="http://schemas.microsoft.com/office/drawing/2014/main" id="{E67E8C34-C725-445B-AADF-A45131DCAD73}"/>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305" name="Freeform 69">
            <a:extLst>
              <a:ext uri="{FF2B5EF4-FFF2-40B4-BE49-F238E27FC236}">
                <a16:creationId xmlns:a16="http://schemas.microsoft.com/office/drawing/2014/main" id="{09C14561-7633-46BA-8BD8-790FFDD49FC1}"/>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306" name="Freeform 70">
            <a:extLst>
              <a:ext uri="{FF2B5EF4-FFF2-40B4-BE49-F238E27FC236}">
                <a16:creationId xmlns:a16="http://schemas.microsoft.com/office/drawing/2014/main" id="{644CD570-BCF5-406B-BC51-236C80FB34DD}"/>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307" name="Freeform 71">
            <a:extLst>
              <a:ext uri="{FF2B5EF4-FFF2-40B4-BE49-F238E27FC236}">
                <a16:creationId xmlns:a16="http://schemas.microsoft.com/office/drawing/2014/main" id="{F8502D11-FBC8-4FA0-8E89-37F75CEF6166}"/>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308" name="Freeform 72">
            <a:extLst>
              <a:ext uri="{FF2B5EF4-FFF2-40B4-BE49-F238E27FC236}">
                <a16:creationId xmlns:a16="http://schemas.microsoft.com/office/drawing/2014/main" id="{2296D74B-8769-4876-A3DE-7B8219B153BE}"/>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309" name="Freeform 73">
            <a:extLst>
              <a:ext uri="{FF2B5EF4-FFF2-40B4-BE49-F238E27FC236}">
                <a16:creationId xmlns:a16="http://schemas.microsoft.com/office/drawing/2014/main" id="{4F3C0373-322E-4659-86CC-BF66E8CAF103}"/>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310" name="Freeform 74">
            <a:extLst>
              <a:ext uri="{FF2B5EF4-FFF2-40B4-BE49-F238E27FC236}">
                <a16:creationId xmlns:a16="http://schemas.microsoft.com/office/drawing/2014/main" id="{BF2E40CE-642B-46F3-9344-71313583927D}"/>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311" name="Freeform 75">
            <a:extLst>
              <a:ext uri="{FF2B5EF4-FFF2-40B4-BE49-F238E27FC236}">
                <a16:creationId xmlns:a16="http://schemas.microsoft.com/office/drawing/2014/main" id="{FC03C260-B34B-45A7-B027-281C7A182E56}"/>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312" name="Freeform 76">
            <a:extLst>
              <a:ext uri="{FF2B5EF4-FFF2-40B4-BE49-F238E27FC236}">
                <a16:creationId xmlns:a16="http://schemas.microsoft.com/office/drawing/2014/main" id="{623AF9FB-080F-49FA-BDFD-1293F765F0B5}"/>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313" name="Freeform 77">
            <a:extLst>
              <a:ext uri="{FF2B5EF4-FFF2-40B4-BE49-F238E27FC236}">
                <a16:creationId xmlns:a16="http://schemas.microsoft.com/office/drawing/2014/main" id="{9B0DDD54-2CC8-4B05-9738-21C8D033852C}"/>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314" name="Freeform 78">
            <a:extLst>
              <a:ext uri="{FF2B5EF4-FFF2-40B4-BE49-F238E27FC236}">
                <a16:creationId xmlns:a16="http://schemas.microsoft.com/office/drawing/2014/main" id="{E27E91B6-A139-4E26-9AD8-61D1D9B590E5}"/>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315" name="Freeform 79">
            <a:extLst>
              <a:ext uri="{FF2B5EF4-FFF2-40B4-BE49-F238E27FC236}">
                <a16:creationId xmlns:a16="http://schemas.microsoft.com/office/drawing/2014/main" id="{7B3A2400-A35B-4685-BF13-159BB3191C9B}"/>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316" name="Freeform 80">
            <a:extLst>
              <a:ext uri="{FF2B5EF4-FFF2-40B4-BE49-F238E27FC236}">
                <a16:creationId xmlns:a16="http://schemas.microsoft.com/office/drawing/2014/main" id="{2B7932CB-2279-43F7-ADEF-64021EC11785}"/>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317" name="Freeform 81">
            <a:extLst>
              <a:ext uri="{FF2B5EF4-FFF2-40B4-BE49-F238E27FC236}">
                <a16:creationId xmlns:a16="http://schemas.microsoft.com/office/drawing/2014/main" id="{51946BE0-51E9-4958-81DA-F5EA1A9934A2}"/>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318" name="Freeform 82">
            <a:extLst>
              <a:ext uri="{FF2B5EF4-FFF2-40B4-BE49-F238E27FC236}">
                <a16:creationId xmlns:a16="http://schemas.microsoft.com/office/drawing/2014/main" id="{FD4DB2A6-BB52-45BC-98D4-D072E779D253}"/>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319" name="Freeform 83">
            <a:extLst>
              <a:ext uri="{FF2B5EF4-FFF2-40B4-BE49-F238E27FC236}">
                <a16:creationId xmlns:a16="http://schemas.microsoft.com/office/drawing/2014/main" id="{3A33702F-FA62-4A42-9F32-0717B17636A3}"/>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320" name="Freeform 84">
            <a:extLst>
              <a:ext uri="{FF2B5EF4-FFF2-40B4-BE49-F238E27FC236}">
                <a16:creationId xmlns:a16="http://schemas.microsoft.com/office/drawing/2014/main" id="{03281EE4-DEE3-468C-98F1-A7BDE7462F63}"/>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321" name="Freeform 85">
            <a:extLst>
              <a:ext uri="{FF2B5EF4-FFF2-40B4-BE49-F238E27FC236}">
                <a16:creationId xmlns:a16="http://schemas.microsoft.com/office/drawing/2014/main" id="{5BB64401-8A1F-487D-92C2-D90E9AD13A98}"/>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322" name="Freeform 86">
            <a:extLst>
              <a:ext uri="{FF2B5EF4-FFF2-40B4-BE49-F238E27FC236}">
                <a16:creationId xmlns:a16="http://schemas.microsoft.com/office/drawing/2014/main" id="{FBAEB0E9-491D-48E3-BB96-0FE810C4FCAB}"/>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323" name="Rectangle 87">
            <a:extLst>
              <a:ext uri="{FF2B5EF4-FFF2-40B4-BE49-F238E27FC236}">
                <a16:creationId xmlns:a16="http://schemas.microsoft.com/office/drawing/2014/main" id="{AC6E815A-6984-475C-B37B-010575E0D4A3}"/>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324" name="Freeform 88">
            <a:extLst>
              <a:ext uri="{FF2B5EF4-FFF2-40B4-BE49-F238E27FC236}">
                <a16:creationId xmlns:a16="http://schemas.microsoft.com/office/drawing/2014/main" id="{04BD0147-D9A5-4C2C-8ECD-32F68617AA4C}"/>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325" name="Freeform 89">
            <a:extLst>
              <a:ext uri="{FF2B5EF4-FFF2-40B4-BE49-F238E27FC236}">
                <a16:creationId xmlns:a16="http://schemas.microsoft.com/office/drawing/2014/main" id="{B61757F6-7974-48B6-9500-A096C4AC3321}"/>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326" name="Rectangle 90">
            <a:extLst>
              <a:ext uri="{FF2B5EF4-FFF2-40B4-BE49-F238E27FC236}">
                <a16:creationId xmlns:a16="http://schemas.microsoft.com/office/drawing/2014/main" id="{B61A44E9-C36B-4054-984F-2DC908DC668E}"/>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327" name="Freeform 91">
            <a:extLst>
              <a:ext uri="{FF2B5EF4-FFF2-40B4-BE49-F238E27FC236}">
                <a16:creationId xmlns:a16="http://schemas.microsoft.com/office/drawing/2014/main" id="{962B7A55-0C16-4A97-83DA-60E85B264A7D}"/>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328" name="Freeform 92">
            <a:extLst>
              <a:ext uri="{FF2B5EF4-FFF2-40B4-BE49-F238E27FC236}">
                <a16:creationId xmlns:a16="http://schemas.microsoft.com/office/drawing/2014/main" id="{A9D8E210-6355-4C97-9EAF-AEA24EC167A2}"/>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329" name="Rectangle 93">
            <a:extLst>
              <a:ext uri="{FF2B5EF4-FFF2-40B4-BE49-F238E27FC236}">
                <a16:creationId xmlns:a16="http://schemas.microsoft.com/office/drawing/2014/main" id="{BFA5B0D6-1C33-4078-A692-C6D89DFD38D9}"/>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330" name="Freeform 94">
            <a:extLst>
              <a:ext uri="{FF2B5EF4-FFF2-40B4-BE49-F238E27FC236}">
                <a16:creationId xmlns:a16="http://schemas.microsoft.com/office/drawing/2014/main" id="{E58C3105-9925-4A9B-BCF8-4654B3C73755}"/>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331" name="Freeform 95">
            <a:extLst>
              <a:ext uri="{FF2B5EF4-FFF2-40B4-BE49-F238E27FC236}">
                <a16:creationId xmlns:a16="http://schemas.microsoft.com/office/drawing/2014/main" id="{EF8C335F-5946-4BAD-AE42-EF5A2D6D854A}"/>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332" name="Freeform 96">
            <a:extLst>
              <a:ext uri="{FF2B5EF4-FFF2-40B4-BE49-F238E27FC236}">
                <a16:creationId xmlns:a16="http://schemas.microsoft.com/office/drawing/2014/main" id="{A788C10A-9116-4975-AEC8-11A1853D2EFD}"/>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333" name="Freeform 97">
            <a:extLst>
              <a:ext uri="{FF2B5EF4-FFF2-40B4-BE49-F238E27FC236}">
                <a16:creationId xmlns:a16="http://schemas.microsoft.com/office/drawing/2014/main" id="{DD2CCF42-3565-44AF-AFF9-649D2E8A44C4}"/>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334" name="Freeform 98">
            <a:extLst>
              <a:ext uri="{FF2B5EF4-FFF2-40B4-BE49-F238E27FC236}">
                <a16:creationId xmlns:a16="http://schemas.microsoft.com/office/drawing/2014/main" id="{956793BA-931A-4EAB-8A81-902004074348}"/>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335" name="Freeform 99">
            <a:extLst>
              <a:ext uri="{FF2B5EF4-FFF2-40B4-BE49-F238E27FC236}">
                <a16:creationId xmlns:a16="http://schemas.microsoft.com/office/drawing/2014/main" id="{70BA2881-C614-4D47-92D2-0AAD5F96C722}"/>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336" name="Freeform 100">
            <a:extLst>
              <a:ext uri="{FF2B5EF4-FFF2-40B4-BE49-F238E27FC236}">
                <a16:creationId xmlns:a16="http://schemas.microsoft.com/office/drawing/2014/main" id="{A1882AA6-3950-4809-993D-CB4D3E2C43AA}"/>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337" name="Freeform 101">
            <a:extLst>
              <a:ext uri="{FF2B5EF4-FFF2-40B4-BE49-F238E27FC236}">
                <a16:creationId xmlns:a16="http://schemas.microsoft.com/office/drawing/2014/main" id="{0CD9B2C0-28E3-4137-97D1-A4C24CE5E8F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338" name="Rectangle 102">
            <a:extLst>
              <a:ext uri="{FF2B5EF4-FFF2-40B4-BE49-F238E27FC236}">
                <a16:creationId xmlns:a16="http://schemas.microsoft.com/office/drawing/2014/main" id="{56C429C8-8A7B-48D0-B5EF-98533AED1D45}"/>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339" name="Freeform 103">
            <a:extLst>
              <a:ext uri="{FF2B5EF4-FFF2-40B4-BE49-F238E27FC236}">
                <a16:creationId xmlns:a16="http://schemas.microsoft.com/office/drawing/2014/main" id="{9E7F8118-BF1F-484A-88C1-E8A77780CD6F}"/>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340" name="Freeform 104">
            <a:extLst>
              <a:ext uri="{FF2B5EF4-FFF2-40B4-BE49-F238E27FC236}">
                <a16:creationId xmlns:a16="http://schemas.microsoft.com/office/drawing/2014/main" id="{93312669-BB12-46A5-AF14-010E5710DE54}"/>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341" name="Freeform 105">
            <a:extLst>
              <a:ext uri="{FF2B5EF4-FFF2-40B4-BE49-F238E27FC236}">
                <a16:creationId xmlns:a16="http://schemas.microsoft.com/office/drawing/2014/main" id="{50FEE975-588F-4941-BF1F-E2EF947D3DBD}"/>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342" name="Freeform 106">
            <a:extLst>
              <a:ext uri="{FF2B5EF4-FFF2-40B4-BE49-F238E27FC236}">
                <a16:creationId xmlns:a16="http://schemas.microsoft.com/office/drawing/2014/main" id="{37A1FB07-15CF-472E-86CE-6623C513EB71}"/>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343" name="Freeform 107">
            <a:extLst>
              <a:ext uri="{FF2B5EF4-FFF2-40B4-BE49-F238E27FC236}">
                <a16:creationId xmlns:a16="http://schemas.microsoft.com/office/drawing/2014/main" id="{C9DF94D0-9DBE-4996-B535-A6F88D21B029}"/>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344" name="Rectangle 108">
            <a:extLst>
              <a:ext uri="{FF2B5EF4-FFF2-40B4-BE49-F238E27FC236}">
                <a16:creationId xmlns:a16="http://schemas.microsoft.com/office/drawing/2014/main" id="{6800BDEC-4AB8-43F0-BEDD-0EFCB2B67CA8}"/>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345" name="Rectangle 109">
            <a:extLst>
              <a:ext uri="{FF2B5EF4-FFF2-40B4-BE49-F238E27FC236}">
                <a16:creationId xmlns:a16="http://schemas.microsoft.com/office/drawing/2014/main" id="{4FB71FBC-685C-4DAE-9FAC-0FFC66B908EC}"/>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346" name="Freeform 110">
            <a:extLst>
              <a:ext uri="{FF2B5EF4-FFF2-40B4-BE49-F238E27FC236}">
                <a16:creationId xmlns:a16="http://schemas.microsoft.com/office/drawing/2014/main" id="{5794FE6C-5208-41B7-8329-25874B670084}"/>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347" name="Freeform 111">
            <a:extLst>
              <a:ext uri="{FF2B5EF4-FFF2-40B4-BE49-F238E27FC236}">
                <a16:creationId xmlns:a16="http://schemas.microsoft.com/office/drawing/2014/main" id="{BF77922C-C1F7-4B8A-BD90-A0C0E41D0F27}"/>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348" name="Freeform 112">
            <a:extLst>
              <a:ext uri="{FF2B5EF4-FFF2-40B4-BE49-F238E27FC236}">
                <a16:creationId xmlns:a16="http://schemas.microsoft.com/office/drawing/2014/main" id="{B0C45D6C-4C07-4C10-908E-B2CB3E5893D6}"/>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349" name="Freeform 113">
            <a:extLst>
              <a:ext uri="{FF2B5EF4-FFF2-40B4-BE49-F238E27FC236}">
                <a16:creationId xmlns:a16="http://schemas.microsoft.com/office/drawing/2014/main" id="{8D11C0BF-3EFC-449C-BB5D-C23596C60895}"/>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350" name="Rectangle 114">
            <a:extLst>
              <a:ext uri="{FF2B5EF4-FFF2-40B4-BE49-F238E27FC236}">
                <a16:creationId xmlns:a16="http://schemas.microsoft.com/office/drawing/2014/main" id="{67A7FD68-D4A7-43FD-948F-D408143AB4EC}"/>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351" name="Freeform 115">
            <a:extLst>
              <a:ext uri="{FF2B5EF4-FFF2-40B4-BE49-F238E27FC236}">
                <a16:creationId xmlns:a16="http://schemas.microsoft.com/office/drawing/2014/main" id="{0599A891-DF4C-4A08-8B41-03E37A8291DA}"/>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352" name="Freeform 116">
            <a:extLst>
              <a:ext uri="{FF2B5EF4-FFF2-40B4-BE49-F238E27FC236}">
                <a16:creationId xmlns:a16="http://schemas.microsoft.com/office/drawing/2014/main" id="{C3B9849F-BF0F-41C9-9606-6A1D0BE421CD}"/>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353" name="Freeform 117">
            <a:extLst>
              <a:ext uri="{FF2B5EF4-FFF2-40B4-BE49-F238E27FC236}">
                <a16:creationId xmlns:a16="http://schemas.microsoft.com/office/drawing/2014/main" id="{E7335D35-DB3C-46BD-874D-34787BF89CFD}"/>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590</xdr:row>
      <xdr:rowOff>144066</xdr:rowOff>
    </xdr:from>
    <xdr:to>
      <xdr:col>7</xdr:col>
      <xdr:colOff>606425</xdr:colOff>
      <xdr:row>592</xdr:row>
      <xdr:rowOff>173434</xdr:rowOff>
    </xdr:to>
    <xdr:grpSp>
      <xdr:nvGrpSpPr>
        <xdr:cNvPr id="354" name="Group 3">
          <a:extLst>
            <a:ext uri="{FF2B5EF4-FFF2-40B4-BE49-F238E27FC236}">
              <a16:creationId xmlns:a16="http://schemas.microsoft.com/office/drawing/2014/main" id="{A4D8CB11-3497-462F-839B-A3E8E208BCEC}"/>
            </a:ext>
          </a:extLst>
        </xdr:cNvPr>
        <xdr:cNvGrpSpPr>
          <a:grpSpLocks noChangeAspect="1"/>
        </xdr:cNvGrpSpPr>
      </xdr:nvGrpSpPr>
      <xdr:grpSpPr bwMode="auto">
        <a:xfrm>
          <a:off x="4654550" y="173784816"/>
          <a:ext cx="2486025" cy="410368"/>
          <a:chOff x="467" y="27"/>
          <a:chExt cx="229" cy="41"/>
        </a:xfrm>
      </xdr:grpSpPr>
      <xdr:sp macro="" textlink="">
        <xdr:nvSpPr>
          <xdr:cNvPr id="355" name="AutoShape 2">
            <a:extLst>
              <a:ext uri="{FF2B5EF4-FFF2-40B4-BE49-F238E27FC236}">
                <a16:creationId xmlns:a16="http://schemas.microsoft.com/office/drawing/2014/main" id="{BCF75AD6-6F6B-4D3E-8D49-4D0B8BF3932E}"/>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356" name="Freeform 4">
            <a:extLst>
              <a:ext uri="{FF2B5EF4-FFF2-40B4-BE49-F238E27FC236}">
                <a16:creationId xmlns:a16="http://schemas.microsoft.com/office/drawing/2014/main" id="{C4BBFC05-3329-40BA-8AC9-432B5105269D}"/>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357" name="Freeform 5">
            <a:extLst>
              <a:ext uri="{FF2B5EF4-FFF2-40B4-BE49-F238E27FC236}">
                <a16:creationId xmlns:a16="http://schemas.microsoft.com/office/drawing/2014/main" id="{1E68FD53-3289-4ECD-8258-D695F54D4994}"/>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358" name="Freeform 6">
            <a:extLst>
              <a:ext uri="{FF2B5EF4-FFF2-40B4-BE49-F238E27FC236}">
                <a16:creationId xmlns:a16="http://schemas.microsoft.com/office/drawing/2014/main" id="{432D1EE8-2CEC-4E17-B350-A6FB3440A13F}"/>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359" name="Freeform 7">
            <a:extLst>
              <a:ext uri="{FF2B5EF4-FFF2-40B4-BE49-F238E27FC236}">
                <a16:creationId xmlns:a16="http://schemas.microsoft.com/office/drawing/2014/main" id="{A35071DA-2314-42C4-BA43-935FEBE96EEE}"/>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360" name="Freeform 8">
            <a:extLst>
              <a:ext uri="{FF2B5EF4-FFF2-40B4-BE49-F238E27FC236}">
                <a16:creationId xmlns:a16="http://schemas.microsoft.com/office/drawing/2014/main" id="{B7395F18-C262-4887-8804-F8C6FF96F7E8}"/>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361" name="Freeform 9">
            <a:extLst>
              <a:ext uri="{FF2B5EF4-FFF2-40B4-BE49-F238E27FC236}">
                <a16:creationId xmlns:a16="http://schemas.microsoft.com/office/drawing/2014/main" id="{337B5DEE-BCDB-40D3-8766-49F04C16F97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362" name="Freeform 10">
            <a:extLst>
              <a:ext uri="{FF2B5EF4-FFF2-40B4-BE49-F238E27FC236}">
                <a16:creationId xmlns:a16="http://schemas.microsoft.com/office/drawing/2014/main" id="{58109478-2376-4214-A545-6DA1085C21F7}"/>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363" name="Freeform 11">
            <a:extLst>
              <a:ext uri="{FF2B5EF4-FFF2-40B4-BE49-F238E27FC236}">
                <a16:creationId xmlns:a16="http://schemas.microsoft.com/office/drawing/2014/main" id="{7D58BB68-56FD-4891-91FE-0AD68ADDED5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364" name="Freeform 12">
            <a:extLst>
              <a:ext uri="{FF2B5EF4-FFF2-40B4-BE49-F238E27FC236}">
                <a16:creationId xmlns:a16="http://schemas.microsoft.com/office/drawing/2014/main" id="{80CB9D42-7DD6-4294-9CFF-2B74BED39CAF}"/>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365" name="Freeform 13">
            <a:extLst>
              <a:ext uri="{FF2B5EF4-FFF2-40B4-BE49-F238E27FC236}">
                <a16:creationId xmlns:a16="http://schemas.microsoft.com/office/drawing/2014/main" id="{50E05D68-13BC-44B4-B2FD-F47B624173D8}"/>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366" name="Freeform 14">
            <a:extLst>
              <a:ext uri="{FF2B5EF4-FFF2-40B4-BE49-F238E27FC236}">
                <a16:creationId xmlns:a16="http://schemas.microsoft.com/office/drawing/2014/main" id="{80B3CA33-DFA4-4607-952D-BF819F1A8276}"/>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367" name="Freeform 15">
            <a:extLst>
              <a:ext uri="{FF2B5EF4-FFF2-40B4-BE49-F238E27FC236}">
                <a16:creationId xmlns:a16="http://schemas.microsoft.com/office/drawing/2014/main" id="{9FAF10F4-CC9B-4F9B-926E-046EEB31058A}"/>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368" name="Freeform 16">
            <a:extLst>
              <a:ext uri="{FF2B5EF4-FFF2-40B4-BE49-F238E27FC236}">
                <a16:creationId xmlns:a16="http://schemas.microsoft.com/office/drawing/2014/main" id="{87149878-37D6-4548-ACEC-708E78EE34A1}"/>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369" name="Freeform 17">
            <a:extLst>
              <a:ext uri="{FF2B5EF4-FFF2-40B4-BE49-F238E27FC236}">
                <a16:creationId xmlns:a16="http://schemas.microsoft.com/office/drawing/2014/main" id="{76DB0BC2-6F8C-47A1-920D-69AFB7F82433}"/>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370" name="Line 18">
            <a:extLst>
              <a:ext uri="{FF2B5EF4-FFF2-40B4-BE49-F238E27FC236}">
                <a16:creationId xmlns:a16="http://schemas.microsoft.com/office/drawing/2014/main" id="{A8F7FBA9-A7A8-4383-A2D2-9C76F084C4D6}"/>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371" name="Line 19">
            <a:extLst>
              <a:ext uri="{FF2B5EF4-FFF2-40B4-BE49-F238E27FC236}">
                <a16:creationId xmlns:a16="http://schemas.microsoft.com/office/drawing/2014/main" id="{27809556-A813-4BC4-861C-3ECC02B40D15}"/>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372" name="Freeform 20">
            <a:extLst>
              <a:ext uri="{FF2B5EF4-FFF2-40B4-BE49-F238E27FC236}">
                <a16:creationId xmlns:a16="http://schemas.microsoft.com/office/drawing/2014/main" id="{0F874480-AA15-488F-ADAF-971DDCA2C679}"/>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373" name="Freeform 21">
            <a:extLst>
              <a:ext uri="{FF2B5EF4-FFF2-40B4-BE49-F238E27FC236}">
                <a16:creationId xmlns:a16="http://schemas.microsoft.com/office/drawing/2014/main" id="{98DE2A81-0719-4636-8F0E-B9992F55AE8D}"/>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374" name="Freeform 22">
            <a:extLst>
              <a:ext uri="{FF2B5EF4-FFF2-40B4-BE49-F238E27FC236}">
                <a16:creationId xmlns:a16="http://schemas.microsoft.com/office/drawing/2014/main" id="{9D512FA2-D90D-4A32-8303-235D9D353C62}"/>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375" name="Freeform 23">
            <a:extLst>
              <a:ext uri="{FF2B5EF4-FFF2-40B4-BE49-F238E27FC236}">
                <a16:creationId xmlns:a16="http://schemas.microsoft.com/office/drawing/2014/main" id="{0CD1FC0D-D326-4120-99DA-0BF2B5A13C5E}"/>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376" name="Freeform 24">
            <a:extLst>
              <a:ext uri="{FF2B5EF4-FFF2-40B4-BE49-F238E27FC236}">
                <a16:creationId xmlns:a16="http://schemas.microsoft.com/office/drawing/2014/main" id="{22B0144D-6E89-4FF0-A888-A6CF349600E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377" name="Freeform 25">
            <a:extLst>
              <a:ext uri="{FF2B5EF4-FFF2-40B4-BE49-F238E27FC236}">
                <a16:creationId xmlns:a16="http://schemas.microsoft.com/office/drawing/2014/main" id="{8CC92755-6B3C-46B7-8D57-426E7023371F}"/>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378" name="Freeform 26">
            <a:extLst>
              <a:ext uri="{FF2B5EF4-FFF2-40B4-BE49-F238E27FC236}">
                <a16:creationId xmlns:a16="http://schemas.microsoft.com/office/drawing/2014/main" id="{159EA67A-8A95-41B5-A1CC-E1DE8EE80F14}"/>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79" name="Freeform 27">
            <a:extLst>
              <a:ext uri="{FF2B5EF4-FFF2-40B4-BE49-F238E27FC236}">
                <a16:creationId xmlns:a16="http://schemas.microsoft.com/office/drawing/2014/main" id="{C2291B6F-C368-4E82-A421-DF66D9D2C2B5}"/>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80" name="Freeform 28">
            <a:extLst>
              <a:ext uri="{FF2B5EF4-FFF2-40B4-BE49-F238E27FC236}">
                <a16:creationId xmlns:a16="http://schemas.microsoft.com/office/drawing/2014/main" id="{EC90CF4C-4250-45DD-B53A-5285DE11CB0D}"/>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81" name="Freeform 29">
            <a:extLst>
              <a:ext uri="{FF2B5EF4-FFF2-40B4-BE49-F238E27FC236}">
                <a16:creationId xmlns:a16="http://schemas.microsoft.com/office/drawing/2014/main" id="{11732F23-3718-4630-AA4D-748CED38A325}"/>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82" name="Freeform 30">
            <a:extLst>
              <a:ext uri="{FF2B5EF4-FFF2-40B4-BE49-F238E27FC236}">
                <a16:creationId xmlns:a16="http://schemas.microsoft.com/office/drawing/2014/main" id="{5BFA9699-C583-4B3F-AAF1-64B98F50C4A2}"/>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83" name="Freeform 31">
            <a:extLst>
              <a:ext uri="{FF2B5EF4-FFF2-40B4-BE49-F238E27FC236}">
                <a16:creationId xmlns:a16="http://schemas.microsoft.com/office/drawing/2014/main" id="{042263DE-5F59-44B5-9E1E-79E707354854}"/>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84" name="Freeform 32">
            <a:extLst>
              <a:ext uri="{FF2B5EF4-FFF2-40B4-BE49-F238E27FC236}">
                <a16:creationId xmlns:a16="http://schemas.microsoft.com/office/drawing/2014/main" id="{20EF0F98-9F76-4DFF-962C-2DFDAB823F47}"/>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85" name="Freeform 33">
            <a:extLst>
              <a:ext uri="{FF2B5EF4-FFF2-40B4-BE49-F238E27FC236}">
                <a16:creationId xmlns:a16="http://schemas.microsoft.com/office/drawing/2014/main" id="{EBD91950-5B76-4702-BC7C-DC533395F7EE}"/>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86" name="Freeform 34">
            <a:extLst>
              <a:ext uri="{FF2B5EF4-FFF2-40B4-BE49-F238E27FC236}">
                <a16:creationId xmlns:a16="http://schemas.microsoft.com/office/drawing/2014/main" id="{787854A8-BCE5-44CE-A6DB-97F4D4A75E65}"/>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7" name="Freeform 35">
            <a:extLst>
              <a:ext uri="{FF2B5EF4-FFF2-40B4-BE49-F238E27FC236}">
                <a16:creationId xmlns:a16="http://schemas.microsoft.com/office/drawing/2014/main" id="{50B5D6CA-D497-40DC-BAF5-34A33C870AB2}"/>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8" name="Freeform 36">
            <a:extLst>
              <a:ext uri="{FF2B5EF4-FFF2-40B4-BE49-F238E27FC236}">
                <a16:creationId xmlns:a16="http://schemas.microsoft.com/office/drawing/2014/main" id="{85D9F718-3DD4-480D-AC2F-364B3A199042}"/>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89" name="Rectangle 37">
            <a:extLst>
              <a:ext uri="{FF2B5EF4-FFF2-40B4-BE49-F238E27FC236}">
                <a16:creationId xmlns:a16="http://schemas.microsoft.com/office/drawing/2014/main" id="{2765094E-6E11-4147-8743-2BABC29D12CF}"/>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390" name="Rectangle 38">
            <a:extLst>
              <a:ext uri="{FF2B5EF4-FFF2-40B4-BE49-F238E27FC236}">
                <a16:creationId xmlns:a16="http://schemas.microsoft.com/office/drawing/2014/main" id="{DAEE7508-59C5-4833-9170-35ACE9310DA9}"/>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391" name="Freeform 39">
            <a:extLst>
              <a:ext uri="{FF2B5EF4-FFF2-40B4-BE49-F238E27FC236}">
                <a16:creationId xmlns:a16="http://schemas.microsoft.com/office/drawing/2014/main" id="{F59CFFF7-1C50-4679-9CF4-E51F1F10B701}"/>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392" name="Freeform 40">
            <a:extLst>
              <a:ext uri="{FF2B5EF4-FFF2-40B4-BE49-F238E27FC236}">
                <a16:creationId xmlns:a16="http://schemas.microsoft.com/office/drawing/2014/main" id="{01D5ACC9-6161-471B-A5D0-048329BDBC1A}"/>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393" name="Freeform 41">
            <a:extLst>
              <a:ext uri="{FF2B5EF4-FFF2-40B4-BE49-F238E27FC236}">
                <a16:creationId xmlns:a16="http://schemas.microsoft.com/office/drawing/2014/main" id="{814568FA-9B5F-44B3-99D5-997B19401F75}"/>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394" name="Freeform 42">
            <a:extLst>
              <a:ext uri="{FF2B5EF4-FFF2-40B4-BE49-F238E27FC236}">
                <a16:creationId xmlns:a16="http://schemas.microsoft.com/office/drawing/2014/main" id="{21BFBCEB-87DB-43EB-A0CC-407DE8A7618D}"/>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395" name="Freeform 43">
            <a:extLst>
              <a:ext uri="{FF2B5EF4-FFF2-40B4-BE49-F238E27FC236}">
                <a16:creationId xmlns:a16="http://schemas.microsoft.com/office/drawing/2014/main" id="{13C1B95D-E241-45C1-A77E-C00640D8FA16}"/>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396" name="Freeform 44">
            <a:extLst>
              <a:ext uri="{FF2B5EF4-FFF2-40B4-BE49-F238E27FC236}">
                <a16:creationId xmlns:a16="http://schemas.microsoft.com/office/drawing/2014/main" id="{40950FCF-0E27-42EA-A136-AE493D7667E6}"/>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397" name="Rectangle 45">
            <a:extLst>
              <a:ext uri="{FF2B5EF4-FFF2-40B4-BE49-F238E27FC236}">
                <a16:creationId xmlns:a16="http://schemas.microsoft.com/office/drawing/2014/main" id="{8E8115F9-20E3-4C3E-83E0-30832CE1F12E}"/>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398" name="Freeform 46">
            <a:extLst>
              <a:ext uri="{FF2B5EF4-FFF2-40B4-BE49-F238E27FC236}">
                <a16:creationId xmlns:a16="http://schemas.microsoft.com/office/drawing/2014/main" id="{DAAC94F9-248E-402A-8556-7529257CC24D}"/>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399" name="Freeform 47">
            <a:extLst>
              <a:ext uri="{FF2B5EF4-FFF2-40B4-BE49-F238E27FC236}">
                <a16:creationId xmlns:a16="http://schemas.microsoft.com/office/drawing/2014/main" id="{F2BB177B-7100-4ACF-AF54-372CF8FF82B7}"/>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00" name="Freeform 48">
            <a:extLst>
              <a:ext uri="{FF2B5EF4-FFF2-40B4-BE49-F238E27FC236}">
                <a16:creationId xmlns:a16="http://schemas.microsoft.com/office/drawing/2014/main" id="{2A6F5A38-BF56-4DC1-BF76-592A34BFEF2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401" name="Freeform 49">
            <a:extLst>
              <a:ext uri="{FF2B5EF4-FFF2-40B4-BE49-F238E27FC236}">
                <a16:creationId xmlns:a16="http://schemas.microsoft.com/office/drawing/2014/main" id="{5EAC74C3-48F3-48DA-876F-378FD479942B}"/>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02" name="Freeform 50">
            <a:extLst>
              <a:ext uri="{FF2B5EF4-FFF2-40B4-BE49-F238E27FC236}">
                <a16:creationId xmlns:a16="http://schemas.microsoft.com/office/drawing/2014/main" id="{6A3E2CCA-24FE-4A9E-B152-30C99BE77F22}"/>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403" name="Freeform 51">
            <a:extLst>
              <a:ext uri="{FF2B5EF4-FFF2-40B4-BE49-F238E27FC236}">
                <a16:creationId xmlns:a16="http://schemas.microsoft.com/office/drawing/2014/main" id="{301A5330-BB82-43D2-A6BE-46EB22EF20AF}"/>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404" name="Freeform 52">
            <a:extLst>
              <a:ext uri="{FF2B5EF4-FFF2-40B4-BE49-F238E27FC236}">
                <a16:creationId xmlns:a16="http://schemas.microsoft.com/office/drawing/2014/main" id="{34692397-1106-4A12-B3F1-FE9C64B16BBD}"/>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405" name="Freeform 53">
            <a:extLst>
              <a:ext uri="{FF2B5EF4-FFF2-40B4-BE49-F238E27FC236}">
                <a16:creationId xmlns:a16="http://schemas.microsoft.com/office/drawing/2014/main" id="{1215F22D-BBCF-4BE2-A62B-472297AB69CA}"/>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406" name="Freeform 54">
            <a:extLst>
              <a:ext uri="{FF2B5EF4-FFF2-40B4-BE49-F238E27FC236}">
                <a16:creationId xmlns:a16="http://schemas.microsoft.com/office/drawing/2014/main" id="{3EFE1EC3-9244-4374-B62B-4B26DC703AE8}"/>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407" name="Freeform 55">
            <a:extLst>
              <a:ext uri="{FF2B5EF4-FFF2-40B4-BE49-F238E27FC236}">
                <a16:creationId xmlns:a16="http://schemas.microsoft.com/office/drawing/2014/main" id="{E8810146-6454-417E-952A-DD4253DD15C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408" name="Freeform 56">
            <a:extLst>
              <a:ext uri="{FF2B5EF4-FFF2-40B4-BE49-F238E27FC236}">
                <a16:creationId xmlns:a16="http://schemas.microsoft.com/office/drawing/2014/main" id="{24E66E60-69FA-47AD-A80B-DD12E1AE853D}"/>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09" name="Rectangle 57">
            <a:extLst>
              <a:ext uri="{FF2B5EF4-FFF2-40B4-BE49-F238E27FC236}">
                <a16:creationId xmlns:a16="http://schemas.microsoft.com/office/drawing/2014/main" id="{116E54A9-DDF8-47E6-9189-BA13CB512AAF}"/>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410" name="Freeform 58">
            <a:extLst>
              <a:ext uri="{FF2B5EF4-FFF2-40B4-BE49-F238E27FC236}">
                <a16:creationId xmlns:a16="http://schemas.microsoft.com/office/drawing/2014/main" id="{4964A6C1-11BA-4E47-B18A-F98263988DD6}"/>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11" name="Freeform 59">
            <a:extLst>
              <a:ext uri="{FF2B5EF4-FFF2-40B4-BE49-F238E27FC236}">
                <a16:creationId xmlns:a16="http://schemas.microsoft.com/office/drawing/2014/main" id="{39A71E6E-8238-4886-BE8C-82B3153087A4}"/>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12" name="Freeform 60">
            <a:extLst>
              <a:ext uri="{FF2B5EF4-FFF2-40B4-BE49-F238E27FC236}">
                <a16:creationId xmlns:a16="http://schemas.microsoft.com/office/drawing/2014/main" id="{C24DE19F-FCF1-434B-A33C-80B1FA03B629}"/>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413" name="Freeform 61">
            <a:extLst>
              <a:ext uri="{FF2B5EF4-FFF2-40B4-BE49-F238E27FC236}">
                <a16:creationId xmlns:a16="http://schemas.microsoft.com/office/drawing/2014/main" id="{C1BA02FE-BF90-4929-8D38-63112432239E}"/>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414" name="Freeform 62">
            <a:extLst>
              <a:ext uri="{FF2B5EF4-FFF2-40B4-BE49-F238E27FC236}">
                <a16:creationId xmlns:a16="http://schemas.microsoft.com/office/drawing/2014/main" id="{5AC91932-705E-499D-99DF-5C847514ECB3}"/>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15" name="Rectangle 63">
            <a:extLst>
              <a:ext uri="{FF2B5EF4-FFF2-40B4-BE49-F238E27FC236}">
                <a16:creationId xmlns:a16="http://schemas.microsoft.com/office/drawing/2014/main" id="{C8678447-D5AF-4BD4-8E86-6FB623E4B089}"/>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416" name="Freeform 64">
            <a:extLst>
              <a:ext uri="{FF2B5EF4-FFF2-40B4-BE49-F238E27FC236}">
                <a16:creationId xmlns:a16="http://schemas.microsoft.com/office/drawing/2014/main" id="{9240F94F-F62D-4DE3-AAE3-A4B879E27EC7}"/>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417" name="Freeform 65">
            <a:extLst>
              <a:ext uri="{FF2B5EF4-FFF2-40B4-BE49-F238E27FC236}">
                <a16:creationId xmlns:a16="http://schemas.microsoft.com/office/drawing/2014/main" id="{EBF04194-340D-46C3-A20E-CB0376859D35}"/>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18" name="Freeform 66">
            <a:extLst>
              <a:ext uri="{FF2B5EF4-FFF2-40B4-BE49-F238E27FC236}">
                <a16:creationId xmlns:a16="http://schemas.microsoft.com/office/drawing/2014/main" id="{DCFB4E30-EF11-4948-8C70-54C7E382E5B6}"/>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19" name="Freeform 67">
            <a:extLst>
              <a:ext uri="{FF2B5EF4-FFF2-40B4-BE49-F238E27FC236}">
                <a16:creationId xmlns:a16="http://schemas.microsoft.com/office/drawing/2014/main" id="{95C504E7-CDAE-4BF2-A2BD-EBA65A86A06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420" name="Freeform 68">
            <a:extLst>
              <a:ext uri="{FF2B5EF4-FFF2-40B4-BE49-F238E27FC236}">
                <a16:creationId xmlns:a16="http://schemas.microsoft.com/office/drawing/2014/main" id="{F1664516-C404-46C9-BC9D-77AFA51823EA}"/>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421" name="Freeform 69">
            <a:extLst>
              <a:ext uri="{FF2B5EF4-FFF2-40B4-BE49-F238E27FC236}">
                <a16:creationId xmlns:a16="http://schemas.microsoft.com/office/drawing/2014/main" id="{8E44FEB2-7516-4FFC-AB29-64771B31E359}"/>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422" name="Freeform 70">
            <a:extLst>
              <a:ext uri="{FF2B5EF4-FFF2-40B4-BE49-F238E27FC236}">
                <a16:creationId xmlns:a16="http://schemas.microsoft.com/office/drawing/2014/main" id="{620B0410-F23C-4E3C-96A6-143AE2019202}"/>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423" name="Freeform 71">
            <a:extLst>
              <a:ext uri="{FF2B5EF4-FFF2-40B4-BE49-F238E27FC236}">
                <a16:creationId xmlns:a16="http://schemas.microsoft.com/office/drawing/2014/main" id="{0A1C3CF0-7B22-4873-AD12-FF463BC5E68B}"/>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424" name="Freeform 72">
            <a:extLst>
              <a:ext uri="{FF2B5EF4-FFF2-40B4-BE49-F238E27FC236}">
                <a16:creationId xmlns:a16="http://schemas.microsoft.com/office/drawing/2014/main" id="{111C569E-5EA3-4756-994A-AA6B6559A5D8}"/>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25" name="Freeform 73">
            <a:extLst>
              <a:ext uri="{FF2B5EF4-FFF2-40B4-BE49-F238E27FC236}">
                <a16:creationId xmlns:a16="http://schemas.microsoft.com/office/drawing/2014/main" id="{597C15F0-79A0-449E-BE32-2AFB5DE7F64A}"/>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426" name="Freeform 74">
            <a:extLst>
              <a:ext uri="{FF2B5EF4-FFF2-40B4-BE49-F238E27FC236}">
                <a16:creationId xmlns:a16="http://schemas.microsoft.com/office/drawing/2014/main" id="{8458E1D9-D9E8-4384-BF6B-E30BB512ABB3}"/>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427" name="Freeform 75">
            <a:extLst>
              <a:ext uri="{FF2B5EF4-FFF2-40B4-BE49-F238E27FC236}">
                <a16:creationId xmlns:a16="http://schemas.microsoft.com/office/drawing/2014/main" id="{D24DB63C-526A-4D27-A595-011021B59CEB}"/>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428" name="Freeform 76">
            <a:extLst>
              <a:ext uri="{FF2B5EF4-FFF2-40B4-BE49-F238E27FC236}">
                <a16:creationId xmlns:a16="http://schemas.microsoft.com/office/drawing/2014/main" id="{B0844D3D-594F-4148-9565-ABC268513A7B}"/>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429" name="Freeform 77">
            <a:extLst>
              <a:ext uri="{FF2B5EF4-FFF2-40B4-BE49-F238E27FC236}">
                <a16:creationId xmlns:a16="http://schemas.microsoft.com/office/drawing/2014/main" id="{1D2E59DC-1DB4-4B2A-BC8C-B1EC993B256A}"/>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430" name="Freeform 78">
            <a:extLst>
              <a:ext uri="{FF2B5EF4-FFF2-40B4-BE49-F238E27FC236}">
                <a16:creationId xmlns:a16="http://schemas.microsoft.com/office/drawing/2014/main" id="{E60D5ED2-79A5-4119-B709-B08FD65EAA1F}"/>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431" name="Freeform 79">
            <a:extLst>
              <a:ext uri="{FF2B5EF4-FFF2-40B4-BE49-F238E27FC236}">
                <a16:creationId xmlns:a16="http://schemas.microsoft.com/office/drawing/2014/main" id="{85E9624B-D565-43BF-8E77-060B4799C67E}"/>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432" name="Freeform 80">
            <a:extLst>
              <a:ext uri="{FF2B5EF4-FFF2-40B4-BE49-F238E27FC236}">
                <a16:creationId xmlns:a16="http://schemas.microsoft.com/office/drawing/2014/main" id="{220DEE06-68F6-4796-B170-E562037EAF91}"/>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433" name="Freeform 81">
            <a:extLst>
              <a:ext uri="{FF2B5EF4-FFF2-40B4-BE49-F238E27FC236}">
                <a16:creationId xmlns:a16="http://schemas.microsoft.com/office/drawing/2014/main" id="{448BEBB5-83AC-4FEB-BAC8-CC91111B53F7}"/>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434" name="Freeform 82">
            <a:extLst>
              <a:ext uri="{FF2B5EF4-FFF2-40B4-BE49-F238E27FC236}">
                <a16:creationId xmlns:a16="http://schemas.microsoft.com/office/drawing/2014/main" id="{5B9D676F-E4C5-480F-9E92-81D05423C0AC}"/>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435" name="Freeform 83">
            <a:extLst>
              <a:ext uri="{FF2B5EF4-FFF2-40B4-BE49-F238E27FC236}">
                <a16:creationId xmlns:a16="http://schemas.microsoft.com/office/drawing/2014/main" id="{BCE0C417-E742-4C8A-B418-D27633A0FDED}"/>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436" name="Freeform 84">
            <a:extLst>
              <a:ext uri="{FF2B5EF4-FFF2-40B4-BE49-F238E27FC236}">
                <a16:creationId xmlns:a16="http://schemas.microsoft.com/office/drawing/2014/main" id="{177F7F0E-7DE9-4999-BC87-2B65DA64990E}"/>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437" name="Freeform 85">
            <a:extLst>
              <a:ext uri="{FF2B5EF4-FFF2-40B4-BE49-F238E27FC236}">
                <a16:creationId xmlns:a16="http://schemas.microsoft.com/office/drawing/2014/main" id="{75F96121-A0ED-44C5-A9F8-CCA9DBAEA1A5}"/>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438" name="Freeform 86">
            <a:extLst>
              <a:ext uri="{FF2B5EF4-FFF2-40B4-BE49-F238E27FC236}">
                <a16:creationId xmlns:a16="http://schemas.microsoft.com/office/drawing/2014/main" id="{870BFA44-BAE5-4E71-98F5-05904158355C}"/>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439" name="Rectangle 87">
            <a:extLst>
              <a:ext uri="{FF2B5EF4-FFF2-40B4-BE49-F238E27FC236}">
                <a16:creationId xmlns:a16="http://schemas.microsoft.com/office/drawing/2014/main" id="{B4E79160-DEF1-40E3-B2B5-CA6A04E16B89}"/>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440" name="Freeform 88">
            <a:extLst>
              <a:ext uri="{FF2B5EF4-FFF2-40B4-BE49-F238E27FC236}">
                <a16:creationId xmlns:a16="http://schemas.microsoft.com/office/drawing/2014/main" id="{01AC523D-7F56-45B5-AF61-7A8FAF875D34}"/>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441" name="Freeform 89">
            <a:extLst>
              <a:ext uri="{FF2B5EF4-FFF2-40B4-BE49-F238E27FC236}">
                <a16:creationId xmlns:a16="http://schemas.microsoft.com/office/drawing/2014/main" id="{21109297-6719-45ED-8040-5F67C26CA65B}"/>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442" name="Rectangle 90">
            <a:extLst>
              <a:ext uri="{FF2B5EF4-FFF2-40B4-BE49-F238E27FC236}">
                <a16:creationId xmlns:a16="http://schemas.microsoft.com/office/drawing/2014/main" id="{CF5DEE22-9FE4-4365-AF7E-E3D8D722731E}"/>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443" name="Freeform 91">
            <a:extLst>
              <a:ext uri="{FF2B5EF4-FFF2-40B4-BE49-F238E27FC236}">
                <a16:creationId xmlns:a16="http://schemas.microsoft.com/office/drawing/2014/main" id="{F6EC52FA-A831-48A7-8D58-E33F7B60DAF6}"/>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444" name="Freeform 92">
            <a:extLst>
              <a:ext uri="{FF2B5EF4-FFF2-40B4-BE49-F238E27FC236}">
                <a16:creationId xmlns:a16="http://schemas.microsoft.com/office/drawing/2014/main" id="{98F9BBC5-DFA3-47ED-8E15-D378F8BED699}"/>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445" name="Rectangle 93">
            <a:extLst>
              <a:ext uri="{FF2B5EF4-FFF2-40B4-BE49-F238E27FC236}">
                <a16:creationId xmlns:a16="http://schemas.microsoft.com/office/drawing/2014/main" id="{DC76B8DA-C48F-4403-A741-B17AF034C6BC}"/>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446" name="Freeform 94">
            <a:extLst>
              <a:ext uri="{FF2B5EF4-FFF2-40B4-BE49-F238E27FC236}">
                <a16:creationId xmlns:a16="http://schemas.microsoft.com/office/drawing/2014/main" id="{2B9FBD69-87BA-4228-96AB-0AC8F6F95B96}"/>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447" name="Freeform 95">
            <a:extLst>
              <a:ext uri="{FF2B5EF4-FFF2-40B4-BE49-F238E27FC236}">
                <a16:creationId xmlns:a16="http://schemas.microsoft.com/office/drawing/2014/main" id="{010454E7-79AF-4202-9F38-665EEA33F663}"/>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448" name="Freeform 96">
            <a:extLst>
              <a:ext uri="{FF2B5EF4-FFF2-40B4-BE49-F238E27FC236}">
                <a16:creationId xmlns:a16="http://schemas.microsoft.com/office/drawing/2014/main" id="{2403AE35-AC09-4ED2-B49E-683D2B24C83E}"/>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49" name="Freeform 97">
            <a:extLst>
              <a:ext uri="{FF2B5EF4-FFF2-40B4-BE49-F238E27FC236}">
                <a16:creationId xmlns:a16="http://schemas.microsoft.com/office/drawing/2014/main" id="{083DEA8C-4F91-4AFF-8DAF-67D675C99C72}"/>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450" name="Freeform 98">
            <a:extLst>
              <a:ext uri="{FF2B5EF4-FFF2-40B4-BE49-F238E27FC236}">
                <a16:creationId xmlns:a16="http://schemas.microsoft.com/office/drawing/2014/main" id="{328079FD-E223-47A9-A4C7-F580F6F89764}"/>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451" name="Freeform 99">
            <a:extLst>
              <a:ext uri="{FF2B5EF4-FFF2-40B4-BE49-F238E27FC236}">
                <a16:creationId xmlns:a16="http://schemas.microsoft.com/office/drawing/2014/main" id="{180D15DC-DDE6-4535-8B34-9FAB0A0827E9}"/>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452" name="Freeform 100">
            <a:extLst>
              <a:ext uri="{FF2B5EF4-FFF2-40B4-BE49-F238E27FC236}">
                <a16:creationId xmlns:a16="http://schemas.microsoft.com/office/drawing/2014/main" id="{C0799A68-FFC7-49E2-98F8-409D6CCDF0B4}"/>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453" name="Freeform 101">
            <a:extLst>
              <a:ext uri="{FF2B5EF4-FFF2-40B4-BE49-F238E27FC236}">
                <a16:creationId xmlns:a16="http://schemas.microsoft.com/office/drawing/2014/main" id="{A527279E-B523-4F52-B4E2-8AFD5A85456E}"/>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454" name="Rectangle 102">
            <a:extLst>
              <a:ext uri="{FF2B5EF4-FFF2-40B4-BE49-F238E27FC236}">
                <a16:creationId xmlns:a16="http://schemas.microsoft.com/office/drawing/2014/main" id="{35E2A2A8-192D-442D-ADEC-8C89266881C6}"/>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455" name="Freeform 103">
            <a:extLst>
              <a:ext uri="{FF2B5EF4-FFF2-40B4-BE49-F238E27FC236}">
                <a16:creationId xmlns:a16="http://schemas.microsoft.com/office/drawing/2014/main" id="{3550F1DA-0817-44BC-B100-A220AEEEC704}"/>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456" name="Freeform 104">
            <a:extLst>
              <a:ext uri="{FF2B5EF4-FFF2-40B4-BE49-F238E27FC236}">
                <a16:creationId xmlns:a16="http://schemas.microsoft.com/office/drawing/2014/main" id="{3B3598EA-5BB1-47FC-AB1D-3439C331ECA4}"/>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457" name="Freeform 105">
            <a:extLst>
              <a:ext uri="{FF2B5EF4-FFF2-40B4-BE49-F238E27FC236}">
                <a16:creationId xmlns:a16="http://schemas.microsoft.com/office/drawing/2014/main" id="{CDC6B2E2-FB7D-4FEC-BA14-A4DAF658A976}"/>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458" name="Freeform 106">
            <a:extLst>
              <a:ext uri="{FF2B5EF4-FFF2-40B4-BE49-F238E27FC236}">
                <a16:creationId xmlns:a16="http://schemas.microsoft.com/office/drawing/2014/main" id="{CA4D6D4D-453B-46DE-8013-07E68EA43096}"/>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459" name="Freeform 107">
            <a:extLst>
              <a:ext uri="{FF2B5EF4-FFF2-40B4-BE49-F238E27FC236}">
                <a16:creationId xmlns:a16="http://schemas.microsoft.com/office/drawing/2014/main" id="{332D646E-8304-411B-A750-E77F75327228}"/>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460" name="Rectangle 108">
            <a:extLst>
              <a:ext uri="{FF2B5EF4-FFF2-40B4-BE49-F238E27FC236}">
                <a16:creationId xmlns:a16="http://schemas.microsoft.com/office/drawing/2014/main" id="{E5B06CAC-6311-4FDE-A4A4-E23085775262}"/>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461" name="Rectangle 109">
            <a:extLst>
              <a:ext uri="{FF2B5EF4-FFF2-40B4-BE49-F238E27FC236}">
                <a16:creationId xmlns:a16="http://schemas.microsoft.com/office/drawing/2014/main" id="{1EE6C7A0-0C16-428C-93EE-7EE8A490B422}"/>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462" name="Freeform 110">
            <a:extLst>
              <a:ext uri="{FF2B5EF4-FFF2-40B4-BE49-F238E27FC236}">
                <a16:creationId xmlns:a16="http://schemas.microsoft.com/office/drawing/2014/main" id="{72EE7393-D315-4BB0-AD58-78B747E744BE}"/>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463" name="Freeform 111">
            <a:extLst>
              <a:ext uri="{FF2B5EF4-FFF2-40B4-BE49-F238E27FC236}">
                <a16:creationId xmlns:a16="http://schemas.microsoft.com/office/drawing/2014/main" id="{8AF16A18-A70E-4255-97A9-B8C6D41242B1}"/>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464" name="Freeform 112">
            <a:extLst>
              <a:ext uri="{FF2B5EF4-FFF2-40B4-BE49-F238E27FC236}">
                <a16:creationId xmlns:a16="http://schemas.microsoft.com/office/drawing/2014/main" id="{2BA68F5F-0545-4B6B-880D-9323470754BA}"/>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65" name="Freeform 113">
            <a:extLst>
              <a:ext uri="{FF2B5EF4-FFF2-40B4-BE49-F238E27FC236}">
                <a16:creationId xmlns:a16="http://schemas.microsoft.com/office/drawing/2014/main" id="{E43AA046-6561-4EF2-8882-B66D9020EA75}"/>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466" name="Rectangle 114">
            <a:extLst>
              <a:ext uri="{FF2B5EF4-FFF2-40B4-BE49-F238E27FC236}">
                <a16:creationId xmlns:a16="http://schemas.microsoft.com/office/drawing/2014/main" id="{6AE882D0-13EA-44DA-80FA-8DFE9B3DA43D}"/>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467" name="Freeform 115">
            <a:extLst>
              <a:ext uri="{FF2B5EF4-FFF2-40B4-BE49-F238E27FC236}">
                <a16:creationId xmlns:a16="http://schemas.microsoft.com/office/drawing/2014/main" id="{4C4C7691-19B7-4A9E-B9D2-E1C9320F8866}"/>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468" name="Freeform 116">
            <a:extLst>
              <a:ext uri="{FF2B5EF4-FFF2-40B4-BE49-F238E27FC236}">
                <a16:creationId xmlns:a16="http://schemas.microsoft.com/office/drawing/2014/main" id="{5DE17E0B-C464-4E62-A3B1-2217EC5F1636}"/>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469" name="Freeform 117">
            <a:extLst>
              <a:ext uri="{FF2B5EF4-FFF2-40B4-BE49-F238E27FC236}">
                <a16:creationId xmlns:a16="http://schemas.microsoft.com/office/drawing/2014/main" id="{D2406DB5-9865-4AAF-B775-9FF2A8C43784}"/>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111125</xdr:colOff>
      <xdr:row>3</xdr:row>
      <xdr:rowOff>144066</xdr:rowOff>
    </xdr:from>
    <xdr:to>
      <xdr:col>7</xdr:col>
      <xdr:colOff>606425</xdr:colOff>
      <xdr:row>5</xdr:row>
      <xdr:rowOff>173434</xdr:rowOff>
    </xdr:to>
    <xdr:grpSp>
      <xdr:nvGrpSpPr>
        <xdr:cNvPr id="354" name="Group 3">
          <a:extLst>
            <a:ext uri="{FF2B5EF4-FFF2-40B4-BE49-F238E27FC236}">
              <a16:creationId xmlns:a16="http://schemas.microsoft.com/office/drawing/2014/main" id="{1A5223E9-7A91-4392-9E49-4930EA16C30C}"/>
            </a:ext>
          </a:extLst>
        </xdr:cNvPr>
        <xdr:cNvGrpSpPr>
          <a:grpSpLocks noChangeAspect="1"/>
        </xdr:cNvGrpSpPr>
      </xdr:nvGrpSpPr>
      <xdr:grpSpPr bwMode="auto">
        <a:xfrm>
          <a:off x="4654550" y="715566"/>
          <a:ext cx="2486025" cy="410368"/>
          <a:chOff x="467" y="27"/>
          <a:chExt cx="229" cy="41"/>
        </a:xfrm>
      </xdr:grpSpPr>
      <xdr:sp macro="" textlink="">
        <xdr:nvSpPr>
          <xdr:cNvPr id="355" name="AutoShape 2">
            <a:extLst>
              <a:ext uri="{FF2B5EF4-FFF2-40B4-BE49-F238E27FC236}">
                <a16:creationId xmlns:a16="http://schemas.microsoft.com/office/drawing/2014/main" id="{9F2CDE89-1590-445F-8F3C-E3E76BECFDC5}"/>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356" name="Freeform 4">
            <a:extLst>
              <a:ext uri="{FF2B5EF4-FFF2-40B4-BE49-F238E27FC236}">
                <a16:creationId xmlns:a16="http://schemas.microsoft.com/office/drawing/2014/main" id="{566D4ABF-16E6-4A78-8A8A-F80A02D02E92}"/>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357" name="Freeform 5">
            <a:extLst>
              <a:ext uri="{FF2B5EF4-FFF2-40B4-BE49-F238E27FC236}">
                <a16:creationId xmlns:a16="http://schemas.microsoft.com/office/drawing/2014/main" id="{E377B308-1015-424B-A328-4E3A01F5FDD1}"/>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358" name="Freeform 6">
            <a:extLst>
              <a:ext uri="{FF2B5EF4-FFF2-40B4-BE49-F238E27FC236}">
                <a16:creationId xmlns:a16="http://schemas.microsoft.com/office/drawing/2014/main" id="{E61FFA2A-812B-4662-8AF8-0FBD6E054BAA}"/>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359" name="Freeform 7">
            <a:extLst>
              <a:ext uri="{FF2B5EF4-FFF2-40B4-BE49-F238E27FC236}">
                <a16:creationId xmlns:a16="http://schemas.microsoft.com/office/drawing/2014/main" id="{8932ABD8-A507-4FF5-9104-5FE852193776}"/>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360" name="Freeform 8">
            <a:extLst>
              <a:ext uri="{FF2B5EF4-FFF2-40B4-BE49-F238E27FC236}">
                <a16:creationId xmlns:a16="http://schemas.microsoft.com/office/drawing/2014/main" id="{8A2B510F-8032-49C6-A37B-90BD455EBF44}"/>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361" name="Freeform 9">
            <a:extLst>
              <a:ext uri="{FF2B5EF4-FFF2-40B4-BE49-F238E27FC236}">
                <a16:creationId xmlns:a16="http://schemas.microsoft.com/office/drawing/2014/main" id="{89FAC129-904C-43C6-863B-AB6FE1267768}"/>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362" name="Freeform 10">
            <a:extLst>
              <a:ext uri="{FF2B5EF4-FFF2-40B4-BE49-F238E27FC236}">
                <a16:creationId xmlns:a16="http://schemas.microsoft.com/office/drawing/2014/main" id="{6C568D5A-C32C-446A-9874-232FA3B8C0C8}"/>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363" name="Freeform 11">
            <a:extLst>
              <a:ext uri="{FF2B5EF4-FFF2-40B4-BE49-F238E27FC236}">
                <a16:creationId xmlns:a16="http://schemas.microsoft.com/office/drawing/2014/main" id="{11E008DC-9F33-4D3E-BD87-5A8BF1A07339}"/>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364" name="Freeform 12">
            <a:extLst>
              <a:ext uri="{FF2B5EF4-FFF2-40B4-BE49-F238E27FC236}">
                <a16:creationId xmlns:a16="http://schemas.microsoft.com/office/drawing/2014/main" id="{2B9C17FB-0676-4DF1-911F-081A45AE2BB1}"/>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365" name="Freeform 13">
            <a:extLst>
              <a:ext uri="{FF2B5EF4-FFF2-40B4-BE49-F238E27FC236}">
                <a16:creationId xmlns:a16="http://schemas.microsoft.com/office/drawing/2014/main" id="{2CE87645-F3CC-40D5-B889-0AAC9EA2E7F8}"/>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366" name="Freeform 14">
            <a:extLst>
              <a:ext uri="{FF2B5EF4-FFF2-40B4-BE49-F238E27FC236}">
                <a16:creationId xmlns:a16="http://schemas.microsoft.com/office/drawing/2014/main" id="{65A09A4F-ED8D-448E-BD91-0E8E4CD2B7A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367" name="Freeform 15">
            <a:extLst>
              <a:ext uri="{FF2B5EF4-FFF2-40B4-BE49-F238E27FC236}">
                <a16:creationId xmlns:a16="http://schemas.microsoft.com/office/drawing/2014/main" id="{43902C5F-6281-42C0-9282-A2284F1C9C6B}"/>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368" name="Freeform 16">
            <a:extLst>
              <a:ext uri="{FF2B5EF4-FFF2-40B4-BE49-F238E27FC236}">
                <a16:creationId xmlns:a16="http://schemas.microsoft.com/office/drawing/2014/main" id="{EEC4003B-73C1-47CE-9AD1-75627F61499D}"/>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369" name="Freeform 17">
            <a:extLst>
              <a:ext uri="{FF2B5EF4-FFF2-40B4-BE49-F238E27FC236}">
                <a16:creationId xmlns:a16="http://schemas.microsoft.com/office/drawing/2014/main" id="{0D4EF380-8993-4023-8B71-A30152EA1D54}"/>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370" name="Line 18">
            <a:extLst>
              <a:ext uri="{FF2B5EF4-FFF2-40B4-BE49-F238E27FC236}">
                <a16:creationId xmlns:a16="http://schemas.microsoft.com/office/drawing/2014/main" id="{DBC8EFD8-3BF1-4E8A-A936-4B219B10DDEA}"/>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371" name="Line 19">
            <a:extLst>
              <a:ext uri="{FF2B5EF4-FFF2-40B4-BE49-F238E27FC236}">
                <a16:creationId xmlns:a16="http://schemas.microsoft.com/office/drawing/2014/main" id="{4C223AD8-B05F-439D-B45D-B4C09E1B0E3F}"/>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372" name="Freeform 20">
            <a:extLst>
              <a:ext uri="{FF2B5EF4-FFF2-40B4-BE49-F238E27FC236}">
                <a16:creationId xmlns:a16="http://schemas.microsoft.com/office/drawing/2014/main" id="{30F3B1FA-E0D2-4863-82C1-67A5A352A392}"/>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373" name="Freeform 21">
            <a:extLst>
              <a:ext uri="{FF2B5EF4-FFF2-40B4-BE49-F238E27FC236}">
                <a16:creationId xmlns:a16="http://schemas.microsoft.com/office/drawing/2014/main" id="{A60D7ACF-B72A-4FEF-9302-4010339EDCFA}"/>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374" name="Freeform 22">
            <a:extLst>
              <a:ext uri="{FF2B5EF4-FFF2-40B4-BE49-F238E27FC236}">
                <a16:creationId xmlns:a16="http://schemas.microsoft.com/office/drawing/2014/main" id="{C930B4D0-0172-46E2-ACC8-ABBEF01FF6CB}"/>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375" name="Freeform 23">
            <a:extLst>
              <a:ext uri="{FF2B5EF4-FFF2-40B4-BE49-F238E27FC236}">
                <a16:creationId xmlns:a16="http://schemas.microsoft.com/office/drawing/2014/main" id="{B243F914-F31E-4F0A-8540-8EFEAB3C8512}"/>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376" name="Freeform 24">
            <a:extLst>
              <a:ext uri="{FF2B5EF4-FFF2-40B4-BE49-F238E27FC236}">
                <a16:creationId xmlns:a16="http://schemas.microsoft.com/office/drawing/2014/main" id="{223CC37F-0503-4143-9342-FBFB8125BB65}"/>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377" name="Freeform 25">
            <a:extLst>
              <a:ext uri="{FF2B5EF4-FFF2-40B4-BE49-F238E27FC236}">
                <a16:creationId xmlns:a16="http://schemas.microsoft.com/office/drawing/2014/main" id="{8B53AE9F-B880-4581-8434-D53683926329}"/>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378" name="Freeform 26">
            <a:extLst>
              <a:ext uri="{FF2B5EF4-FFF2-40B4-BE49-F238E27FC236}">
                <a16:creationId xmlns:a16="http://schemas.microsoft.com/office/drawing/2014/main" id="{6E72FB7A-F762-4905-814F-F17F229DB9F5}"/>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79" name="Freeform 27">
            <a:extLst>
              <a:ext uri="{FF2B5EF4-FFF2-40B4-BE49-F238E27FC236}">
                <a16:creationId xmlns:a16="http://schemas.microsoft.com/office/drawing/2014/main" id="{C6784C74-04D5-4890-9689-7868D08700DE}"/>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80" name="Freeform 28">
            <a:extLst>
              <a:ext uri="{FF2B5EF4-FFF2-40B4-BE49-F238E27FC236}">
                <a16:creationId xmlns:a16="http://schemas.microsoft.com/office/drawing/2014/main" id="{4A769579-0545-4B50-8766-8E678ADA68F6}"/>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81" name="Freeform 29">
            <a:extLst>
              <a:ext uri="{FF2B5EF4-FFF2-40B4-BE49-F238E27FC236}">
                <a16:creationId xmlns:a16="http://schemas.microsoft.com/office/drawing/2014/main" id="{F875F281-E833-4438-96B1-B7DB329FE65F}"/>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82" name="Freeform 30">
            <a:extLst>
              <a:ext uri="{FF2B5EF4-FFF2-40B4-BE49-F238E27FC236}">
                <a16:creationId xmlns:a16="http://schemas.microsoft.com/office/drawing/2014/main" id="{9AC4663A-D3EE-48F3-958C-A8015F300718}"/>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83" name="Freeform 31">
            <a:extLst>
              <a:ext uri="{FF2B5EF4-FFF2-40B4-BE49-F238E27FC236}">
                <a16:creationId xmlns:a16="http://schemas.microsoft.com/office/drawing/2014/main" id="{5FA545D9-38BF-483D-BEBE-120248D4D1CA}"/>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84" name="Freeform 32">
            <a:extLst>
              <a:ext uri="{FF2B5EF4-FFF2-40B4-BE49-F238E27FC236}">
                <a16:creationId xmlns:a16="http://schemas.microsoft.com/office/drawing/2014/main" id="{7CF398AA-9497-4012-9FAF-C35AF8B4E827}"/>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85" name="Freeform 33">
            <a:extLst>
              <a:ext uri="{FF2B5EF4-FFF2-40B4-BE49-F238E27FC236}">
                <a16:creationId xmlns:a16="http://schemas.microsoft.com/office/drawing/2014/main" id="{D5F4038E-0290-42F4-8D5A-64AC4E3893DB}"/>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86" name="Freeform 34">
            <a:extLst>
              <a:ext uri="{FF2B5EF4-FFF2-40B4-BE49-F238E27FC236}">
                <a16:creationId xmlns:a16="http://schemas.microsoft.com/office/drawing/2014/main" id="{79F3775B-BE41-4EA3-9D98-97F067E2F8F9}"/>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7" name="Freeform 35">
            <a:extLst>
              <a:ext uri="{FF2B5EF4-FFF2-40B4-BE49-F238E27FC236}">
                <a16:creationId xmlns:a16="http://schemas.microsoft.com/office/drawing/2014/main" id="{36478411-09BA-46CE-8C21-7784BC325C82}"/>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8" name="Freeform 36">
            <a:extLst>
              <a:ext uri="{FF2B5EF4-FFF2-40B4-BE49-F238E27FC236}">
                <a16:creationId xmlns:a16="http://schemas.microsoft.com/office/drawing/2014/main" id="{163B9A25-6E7A-4061-88A6-8EEA76E7FA92}"/>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89" name="Rectangle 37">
            <a:extLst>
              <a:ext uri="{FF2B5EF4-FFF2-40B4-BE49-F238E27FC236}">
                <a16:creationId xmlns:a16="http://schemas.microsoft.com/office/drawing/2014/main" id="{95A2B731-F204-4665-9AE4-93F400DBC14D}"/>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390" name="Rectangle 38">
            <a:extLst>
              <a:ext uri="{FF2B5EF4-FFF2-40B4-BE49-F238E27FC236}">
                <a16:creationId xmlns:a16="http://schemas.microsoft.com/office/drawing/2014/main" id="{E95CC788-D831-4483-8BB5-E1FB07E9B7EF}"/>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391" name="Freeform 39">
            <a:extLst>
              <a:ext uri="{FF2B5EF4-FFF2-40B4-BE49-F238E27FC236}">
                <a16:creationId xmlns:a16="http://schemas.microsoft.com/office/drawing/2014/main" id="{602EABF0-0DA0-4A7F-990E-81B206C0950A}"/>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392" name="Freeform 40">
            <a:extLst>
              <a:ext uri="{FF2B5EF4-FFF2-40B4-BE49-F238E27FC236}">
                <a16:creationId xmlns:a16="http://schemas.microsoft.com/office/drawing/2014/main" id="{5EBFE0E7-2BB3-4D02-9702-46D6E827B7F2}"/>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393" name="Freeform 41">
            <a:extLst>
              <a:ext uri="{FF2B5EF4-FFF2-40B4-BE49-F238E27FC236}">
                <a16:creationId xmlns:a16="http://schemas.microsoft.com/office/drawing/2014/main" id="{F2D753ED-A598-4F31-A56D-D5B13526956B}"/>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394" name="Freeform 42">
            <a:extLst>
              <a:ext uri="{FF2B5EF4-FFF2-40B4-BE49-F238E27FC236}">
                <a16:creationId xmlns:a16="http://schemas.microsoft.com/office/drawing/2014/main" id="{D0DAF182-F688-457D-B66D-52A71C3E795F}"/>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395" name="Freeform 43">
            <a:extLst>
              <a:ext uri="{FF2B5EF4-FFF2-40B4-BE49-F238E27FC236}">
                <a16:creationId xmlns:a16="http://schemas.microsoft.com/office/drawing/2014/main" id="{E8DE91BB-7D47-48C1-8388-D99CBA58BFA1}"/>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396" name="Freeform 44">
            <a:extLst>
              <a:ext uri="{FF2B5EF4-FFF2-40B4-BE49-F238E27FC236}">
                <a16:creationId xmlns:a16="http://schemas.microsoft.com/office/drawing/2014/main" id="{89B302BC-71A9-46FD-BD06-C9E301939645}"/>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397" name="Rectangle 45">
            <a:extLst>
              <a:ext uri="{FF2B5EF4-FFF2-40B4-BE49-F238E27FC236}">
                <a16:creationId xmlns:a16="http://schemas.microsoft.com/office/drawing/2014/main" id="{CDA218E8-64E8-4F74-9829-6538EBE13DC9}"/>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398" name="Freeform 46">
            <a:extLst>
              <a:ext uri="{FF2B5EF4-FFF2-40B4-BE49-F238E27FC236}">
                <a16:creationId xmlns:a16="http://schemas.microsoft.com/office/drawing/2014/main" id="{EEF6B8D5-C789-449C-93F5-5DED6501C30E}"/>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399" name="Freeform 47">
            <a:extLst>
              <a:ext uri="{FF2B5EF4-FFF2-40B4-BE49-F238E27FC236}">
                <a16:creationId xmlns:a16="http://schemas.microsoft.com/office/drawing/2014/main" id="{BA91292D-3698-4A16-9A5E-783E02A104ED}"/>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00" name="Freeform 48">
            <a:extLst>
              <a:ext uri="{FF2B5EF4-FFF2-40B4-BE49-F238E27FC236}">
                <a16:creationId xmlns:a16="http://schemas.microsoft.com/office/drawing/2014/main" id="{EF3C0866-389A-4F25-9BF4-966C76FC4766}"/>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401" name="Freeform 49">
            <a:extLst>
              <a:ext uri="{FF2B5EF4-FFF2-40B4-BE49-F238E27FC236}">
                <a16:creationId xmlns:a16="http://schemas.microsoft.com/office/drawing/2014/main" id="{7130FC50-77E2-48C7-9EF9-2585187F4981}"/>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02" name="Freeform 50">
            <a:extLst>
              <a:ext uri="{FF2B5EF4-FFF2-40B4-BE49-F238E27FC236}">
                <a16:creationId xmlns:a16="http://schemas.microsoft.com/office/drawing/2014/main" id="{7031D1CC-0314-45FC-9907-1C3FAE11F445}"/>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403" name="Freeform 51">
            <a:extLst>
              <a:ext uri="{FF2B5EF4-FFF2-40B4-BE49-F238E27FC236}">
                <a16:creationId xmlns:a16="http://schemas.microsoft.com/office/drawing/2014/main" id="{52FFD71F-38B6-4C68-B25F-638A74F92FD1}"/>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404" name="Freeform 52">
            <a:extLst>
              <a:ext uri="{FF2B5EF4-FFF2-40B4-BE49-F238E27FC236}">
                <a16:creationId xmlns:a16="http://schemas.microsoft.com/office/drawing/2014/main" id="{620E9BE8-F36D-4BB2-9B2C-08F9A1EC631D}"/>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405" name="Freeform 53">
            <a:extLst>
              <a:ext uri="{FF2B5EF4-FFF2-40B4-BE49-F238E27FC236}">
                <a16:creationId xmlns:a16="http://schemas.microsoft.com/office/drawing/2014/main" id="{E2EDAFCE-65FD-4965-A13F-68548F499C28}"/>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406" name="Freeform 54">
            <a:extLst>
              <a:ext uri="{FF2B5EF4-FFF2-40B4-BE49-F238E27FC236}">
                <a16:creationId xmlns:a16="http://schemas.microsoft.com/office/drawing/2014/main" id="{63902AD5-78DB-4701-B9AD-C8C8D4063257}"/>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407" name="Freeform 55">
            <a:extLst>
              <a:ext uri="{FF2B5EF4-FFF2-40B4-BE49-F238E27FC236}">
                <a16:creationId xmlns:a16="http://schemas.microsoft.com/office/drawing/2014/main" id="{70334724-414C-41A4-9ECE-C9D2DCF3363B}"/>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408" name="Freeform 56">
            <a:extLst>
              <a:ext uri="{FF2B5EF4-FFF2-40B4-BE49-F238E27FC236}">
                <a16:creationId xmlns:a16="http://schemas.microsoft.com/office/drawing/2014/main" id="{7E1C8FBC-D402-499A-8742-8C8807E4756B}"/>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09" name="Rectangle 57">
            <a:extLst>
              <a:ext uri="{FF2B5EF4-FFF2-40B4-BE49-F238E27FC236}">
                <a16:creationId xmlns:a16="http://schemas.microsoft.com/office/drawing/2014/main" id="{CDF22C0E-B5CC-456D-A2F0-DC26ACF216A9}"/>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410" name="Freeform 58">
            <a:extLst>
              <a:ext uri="{FF2B5EF4-FFF2-40B4-BE49-F238E27FC236}">
                <a16:creationId xmlns:a16="http://schemas.microsoft.com/office/drawing/2014/main" id="{C3C35EA4-9F52-4879-A23F-2804F070041E}"/>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11" name="Freeform 59">
            <a:extLst>
              <a:ext uri="{FF2B5EF4-FFF2-40B4-BE49-F238E27FC236}">
                <a16:creationId xmlns:a16="http://schemas.microsoft.com/office/drawing/2014/main" id="{F115E5F4-CB84-4D7D-984B-B6782C9B2428}"/>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12" name="Freeform 60">
            <a:extLst>
              <a:ext uri="{FF2B5EF4-FFF2-40B4-BE49-F238E27FC236}">
                <a16:creationId xmlns:a16="http://schemas.microsoft.com/office/drawing/2014/main" id="{DC769B71-1CD7-45D5-A53B-14F70F0289F8}"/>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413" name="Freeform 61">
            <a:extLst>
              <a:ext uri="{FF2B5EF4-FFF2-40B4-BE49-F238E27FC236}">
                <a16:creationId xmlns:a16="http://schemas.microsoft.com/office/drawing/2014/main" id="{7979E36E-8E63-4E24-978D-E2434D7C1BB4}"/>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414" name="Freeform 62">
            <a:extLst>
              <a:ext uri="{FF2B5EF4-FFF2-40B4-BE49-F238E27FC236}">
                <a16:creationId xmlns:a16="http://schemas.microsoft.com/office/drawing/2014/main" id="{C0B8B0FF-8CDF-42ED-B33E-0B110F44E1A4}"/>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15" name="Rectangle 63">
            <a:extLst>
              <a:ext uri="{FF2B5EF4-FFF2-40B4-BE49-F238E27FC236}">
                <a16:creationId xmlns:a16="http://schemas.microsoft.com/office/drawing/2014/main" id="{33035AF5-2DFC-44EC-B7D6-5E767C4546E6}"/>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416" name="Freeform 64">
            <a:extLst>
              <a:ext uri="{FF2B5EF4-FFF2-40B4-BE49-F238E27FC236}">
                <a16:creationId xmlns:a16="http://schemas.microsoft.com/office/drawing/2014/main" id="{2EAECD38-7B5D-4ACE-ABDD-7E3440ACFD18}"/>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417" name="Freeform 65">
            <a:extLst>
              <a:ext uri="{FF2B5EF4-FFF2-40B4-BE49-F238E27FC236}">
                <a16:creationId xmlns:a16="http://schemas.microsoft.com/office/drawing/2014/main" id="{E65D8D6E-09B7-4361-AA35-1D012F392625}"/>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18" name="Freeform 66">
            <a:extLst>
              <a:ext uri="{FF2B5EF4-FFF2-40B4-BE49-F238E27FC236}">
                <a16:creationId xmlns:a16="http://schemas.microsoft.com/office/drawing/2014/main" id="{A4F6066C-D66F-4176-95E8-C08E40E5349F}"/>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19" name="Freeform 67">
            <a:extLst>
              <a:ext uri="{FF2B5EF4-FFF2-40B4-BE49-F238E27FC236}">
                <a16:creationId xmlns:a16="http://schemas.microsoft.com/office/drawing/2014/main" id="{B36DA958-6B4C-4FF6-BB7F-BDD769B181A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420" name="Freeform 68">
            <a:extLst>
              <a:ext uri="{FF2B5EF4-FFF2-40B4-BE49-F238E27FC236}">
                <a16:creationId xmlns:a16="http://schemas.microsoft.com/office/drawing/2014/main" id="{F78D20C1-0227-4401-80C9-57DDD0C3FA93}"/>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421" name="Freeform 69">
            <a:extLst>
              <a:ext uri="{FF2B5EF4-FFF2-40B4-BE49-F238E27FC236}">
                <a16:creationId xmlns:a16="http://schemas.microsoft.com/office/drawing/2014/main" id="{2F028600-FBD4-4349-A478-15999E37C8BD}"/>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422" name="Freeform 70">
            <a:extLst>
              <a:ext uri="{FF2B5EF4-FFF2-40B4-BE49-F238E27FC236}">
                <a16:creationId xmlns:a16="http://schemas.microsoft.com/office/drawing/2014/main" id="{10AB2C39-E401-4745-82AB-1905296F88F4}"/>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423" name="Freeform 71">
            <a:extLst>
              <a:ext uri="{FF2B5EF4-FFF2-40B4-BE49-F238E27FC236}">
                <a16:creationId xmlns:a16="http://schemas.microsoft.com/office/drawing/2014/main" id="{5C171BE6-714F-4A1F-AB78-4A706019F061}"/>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424" name="Freeform 72">
            <a:extLst>
              <a:ext uri="{FF2B5EF4-FFF2-40B4-BE49-F238E27FC236}">
                <a16:creationId xmlns:a16="http://schemas.microsoft.com/office/drawing/2014/main" id="{3C38B54B-C0BD-4D70-A846-A0B977E4F00D}"/>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425" name="Freeform 73">
            <a:extLst>
              <a:ext uri="{FF2B5EF4-FFF2-40B4-BE49-F238E27FC236}">
                <a16:creationId xmlns:a16="http://schemas.microsoft.com/office/drawing/2014/main" id="{BFEED137-2FE5-4ABE-AFE5-3D5250E877EE}"/>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426" name="Freeform 74">
            <a:extLst>
              <a:ext uri="{FF2B5EF4-FFF2-40B4-BE49-F238E27FC236}">
                <a16:creationId xmlns:a16="http://schemas.microsoft.com/office/drawing/2014/main" id="{8FF90BE4-A5B9-4D17-B053-2A93F05184EE}"/>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427" name="Freeform 75">
            <a:extLst>
              <a:ext uri="{FF2B5EF4-FFF2-40B4-BE49-F238E27FC236}">
                <a16:creationId xmlns:a16="http://schemas.microsoft.com/office/drawing/2014/main" id="{7D8E5433-F8E9-4BD5-8D02-93851D5BE9B9}"/>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428" name="Freeform 76">
            <a:extLst>
              <a:ext uri="{FF2B5EF4-FFF2-40B4-BE49-F238E27FC236}">
                <a16:creationId xmlns:a16="http://schemas.microsoft.com/office/drawing/2014/main" id="{560D2651-5AC5-4FE0-94C5-80C08B61CA2F}"/>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429" name="Freeform 77">
            <a:extLst>
              <a:ext uri="{FF2B5EF4-FFF2-40B4-BE49-F238E27FC236}">
                <a16:creationId xmlns:a16="http://schemas.microsoft.com/office/drawing/2014/main" id="{9FAB522B-0C3B-4D13-BC18-AEBA33C97B03}"/>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430" name="Freeform 78">
            <a:extLst>
              <a:ext uri="{FF2B5EF4-FFF2-40B4-BE49-F238E27FC236}">
                <a16:creationId xmlns:a16="http://schemas.microsoft.com/office/drawing/2014/main" id="{0056991A-8EC8-43D3-B906-06AC8B26EDCC}"/>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431" name="Freeform 79">
            <a:extLst>
              <a:ext uri="{FF2B5EF4-FFF2-40B4-BE49-F238E27FC236}">
                <a16:creationId xmlns:a16="http://schemas.microsoft.com/office/drawing/2014/main" id="{E9CAFA3D-87A4-45EA-B9C4-12D0D534A31F}"/>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432" name="Freeform 80">
            <a:extLst>
              <a:ext uri="{FF2B5EF4-FFF2-40B4-BE49-F238E27FC236}">
                <a16:creationId xmlns:a16="http://schemas.microsoft.com/office/drawing/2014/main" id="{13B5DDE0-F027-4B3B-AD3E-4002569F37BC}"/>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433" name="Freeform 81">
            <a:extLst>
              <a:ext uri="{FF2B5EF4-FFF2-40B4-BE49-F238E27FC236}">
                <a16:creationId xmlns:a16="http://schemas.microsoft.com/office/drawing/2014/main" id="{21419969-D61D-4D2A-B072-094AC9BE4653}"/>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434" name="Freeform 82">
            <a:extLst>
              <a:ext uri="{FF2B5EF4-FFF2-40B4-BE49-F238E27FC236}">
                <a16:creationId xmlns:a16="http://schemas.microsoft.com/office/drawing/2014/main" id="{16A53F3E-FB0E-4EAA-8DF6-830D391C7A34}"/>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435" name="Freeform 83">
            <a:extLst>
              <a:ext uri="{FF2B5EF4-FFF2-40B4-BE49-F238E27FC236}">
                <a16:creationId xmlns:a16="http://schemas.microsoft.com/office/drawing/2014/main" id="{72AED440-86A3-4BED-91D5-B7BBA7E73211}"/>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436" name="Freeform 84">
            <a:extLst>
              <a:ext uri="{FF2B5EF4-FFF2-40B4-BE49-F238E27FC236}">
                <a16:creationId xmlns:a16="http://schemas.microsoft.com/office/drawing/2014/main" id="{09098B81-9903-4526-BE16-797AD3F34552}"/>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437" name="Freeform 85">
            <a:extLst>
              <a:ext uri="{FF2B5EF4-FFF2-40B4-BE49-F238E27FC236}">
                <a16:creationId xmlns:a16="http://schemas.microsoft.com/office/drawing/2014/main" id="{81F86F1B-8BA7-4A4B-B968-D3D92815F329}"/>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438" name="Freeform 86">
            <a:extLst>
              <a:ext uri="{FF2B5EF4-FFF2-40B4-BE49-F238E27FC236}">
                <a16:creationId xmlns:a16="http://schemas.microsoft.com/office/drawing/2014/main" id="{DCA7ECA8-B806-4694-98B6-E95FD079A9E9}"/>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439" name="Rectangle 87">
            <a:extLst>
              <a:ext uri="{FF2B5EF4-FFF2-40B4-BE49-F238E27FC236}">
                <a16:creationId xmlns:a16="http://schemas.microsoft.com/office/drawing/2014/main" id="{6AC25855-0A63-4C00-A402-D04F13F17ADA}"/>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440" name="Freeform 88">
            <a:extLst>
              <a:ext uri="{FF2B5EF4-FFF2-40B4-BE49-F238E27FC236}">
                <a16:creationId xmlns:a16="http://schemas.microsoft.com/office/drawing/2014/main" id="{3FAC6192-5752-4540-A3BE-2D220278A9F1}"/>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441" name="Freeform 89">
            <a:extLst>
              <a:ext uri="{FF2B5EF4-FFF2-40B4-BE49-F238E27FC236}">
                <a16:creationId xmlns:a16="http://schemas.microsoft.com/office/drawing/2014/main" id="{6DCDDD4C-B161-4A60-A118-DBD1C3EFE69F}"/>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442" name="Rectangle 90">
            <a:extLst>
              <a:ext uri="{FF2B5EF4-FFF2-40B4-BE49-F238E27FC236}">
                <a16:creationId xmlns:a16="http://schemas.microsoft.com/office/drawing/2014/main" id="{4BA7C506-0B78-440B-BF1E-929A0B365D97}"/>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443" name="Freeform 91">
            <a:extLst>
              <a:ext uri="{FF2B5EF4-FFF2-40B4-BE49-F238E27FC236}">
                <a16:creationId xmlns:a16="http://schemas.microsoft.com/office/drawing/2014/main" id="{090EE7CF-4493-44A4-93B1-CE2AEF00E36B}"/>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444" name="Freeform 92">
            <a:extLst>
              <a:ext uri="{FF2B5EF4-FFF2-40B4-BE49-F238E27FC236}">
                <a16:creationId xmlns:a16="http://schemas.microsoft.com/office/drawing/2014/main" id="{E693900C-231C-4992-9662-122E1CC279E8}"/>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445" name="Rectangle 93">
            <a:extLst>
              <a:ext uri="{FF2B5EF4-FFF2-40B4-BE49-F238E27FC236}">
                <a16:creationId xmlns:a16="http://schemas.microsoft.com/office/drawing/2014/main" id="{B1C6D96C-FE9D-4D7B-9A6E-4120B00C8372}"/>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446" name="Freeform 94">
            <a:extLst>
              <a:ext uri="{FF2B5EF4-FFF2-40B4-BE49-F238E27FC236}">
                <a16:creationId xmlns:a16="http://schemas.microsoft.com/office/drawing/2014/main" id="{251E17A0-2EBC-4D6B-9848-54939DE0B04C}"/>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447" name="Freeform 95">
            <a:extLst>
              <a:ext uri="{FF2B5EF4-FFF2-40B4-BE49-F238E27FC236}">
                <a16:creationId xmlns:a16="http://schemas.microsoft.com/office/drawing/2014/main" id="{04BC09CB-EABB-414E-94F7-C84C604F3757}"/>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448" name="Freeform 96">
            <a:extLst>
              <a:ext uri="{FF2B5EF4-FFF2-40B4-BE49-F238E27FC236}">
                <a16:creationId xmlns:a16="http://schemas.microsoft.com/office/drawing/2014/main" id="{189A577D-E4ED-4116-9891-48EBE7A2D16A}"/>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49" name="Freeform 97">
            <a:extLst>
              <a:ext uri="{FF2B5EF4-FFF2-40B4-BE49-F238E27FC236}">
                <a16:creationId xmlns:a16="http://schemas.microsoft.com/office/drawing/2014/main" id="{C528E884-C2F3-4644-957F-A066FE8CF49C}"/>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450" name="Freeform 98">
            <a:extLst>
              <a:ext uri="{FF2B5EF4-FFF2-40B4-BE49-F238E27FC236}">
                <a16:creationId xmlns:a16="http://schemas.microsoft.com/office/drawing/2014/main" id="{8EF9AA21-65A8-42E1-A0FD-2A50346D83C1}"/>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451" name="Freeform 99">
            <a:extLst>
              <a:ext uri="{FF2B5EF4-FFF2-40B4-BE49-F238E27FC236}">
                <a16:creationId xmlns:a16="http://schemas.microsoft.com/office/drawing/2014/main" id="{E0B43FC9-F6F0-4207-B0CF-0BB6384BEA99}"/>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452" name="Freeform 100">
            <a:extLst>
              <a:ext uri="{FF2B5EF4-FFF2-40B4-BE49-F238E27FC236}">
                <a16:creationId xmlns:a16="http://schemas.microsoft.com/office/drawing/2014/main" id="{7D0F45BD-5DB1-474D-88F4-DB210FC9B577}"/>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453" name="Freeform 101">
            <a:extLst>
              <a:ext uri="{FF2B5EF4-FFF2-40B4-BE49-F238E27FC236}">
                <a16:creationId xmlns:a16="http://schemas.microsoft.com/office/drawing/2014/main" id="{9392D4A8-4127-4A65-A4E9-E731ABE17B7E}"/>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454" name="Rectangle 102">
            <a:extLst>
              <a:ext uri="{FF2B5EF4-FFF2-40B4-BE49-F238E27FC236}">
                <a16:creationId xmlns:a16="http://schemas.microsoft.com/office/drawing/2014/main" id="{ACF918B9-E854-45BA-9C33-4634C004E029}"/>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455" name="Freeform 103">
            <a:extLst>
              <a:ext uri="{FF2B5EF4-FFF2-40B4-BE49-F238E27FC236}">
                <a16:creationId xmlns:a16="http://schemas.microsoft.com/office/drawing/2014/main" id="{399D2CF1-7BBB-48EE-9625-7D17F9B0BCBD}"/>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456" name="Freeform 104">
            <a:extLst>
              <a:ext uri="{FF2B5EF4-FFF2-40B4-BE49-F238E27FC236}">
                <a16:creationId xmlns:a16="http://schemas.microsoft.com/office/drawing/2014/main" id="{A35F3D43-411D-46BD-BF75-73D3FB0F8B0A}"/>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457" name="Freeform 105">
            <a:extLst>
              <a:ext uri="{FF2B5EF4-FFF2-40B4-BE49-F238E27FC236}">
                <a16:creationId xmlns:a16="http://schemas.microsoft.com/office/drawing/2014/main" id="{BB3A8E48-CB6E-4C09-BEC1-8BF2A79D0D05}"/>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458" name="Freeform 106">
            <a:extLst>
              <a:ext uri="{FF2B5EF4-FFF2-40B4-BE49-F238E27FC236}">
                <a16:creationId xmlns:a16="http://schemas.microsoft.com/office/drawing/2014/main" id="{0146C741-550E-4F69-81D9-E4ADF9CED606}"/>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459" name="Freeform 107">
            <a:extLst>
              <a:ext uri="{FF2B5EF4-FFF2-40B4-BE49-F238E27FC236}">
                <a16:creationId xmlns:a16="http://schemas.microsoft.com/office/drawing/2014/main" id="{5CB7144A-909F-415A-85A6-8B2CA92404BE}"/>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460" name="Rectangle 108">
            <a:extLst>
              <a:ext uri="{FF2B5EF4-FFF2-40B4-BE49-F238E27FC236}">
                <a16:creationId xmlns:a16="http://schemas.microsoft.com/office/drawing/2014/main" id="{0D5885C0-1A8B-40B7-AF70-D1FB3535B1D4}"/>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461" name="Rectangle 109">
            <a:extLst>
              <a:ext uri="{FF2B5EF4-FFF2-40B4-BE49-F238E27FC236}">
                <a16:creationId xmlns:a16="http://schemas.microsoft.com/office/drawing/2014/main" id="{1099E833-193E-4341-8905-B5A2CF24C5FB}"/>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462" name="Freeform 110">
            <a:extLst>
              <a:ext uri="{FF2B5EF4-FFF2-40B4-BE49-F238E27FC236}">
                <a16:creationId xmlns:a16="http://schemas.microsoft.com/office/drawing/2014/main" id="{767FBC69-6BEC-466B-8027-A893408606AC}"/>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463" name="Freeform 111">
            <a:extLst>
              <a:ext uri="{FF2B5EF4-FFF2-40B4-BE49-F238E27FC236}">
                <a16:creationId xmlns:a16="http://schemas.microsoft.com/office/drawing/2014/main" id="{ADB3776E-504C-44DC-9985-CD150DF19124}"/>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464" name="Freeform 112">
            <a:extLst>
              <a:ext uri="{FF2B5EF4-FFF2-40B4-BE49-F238E27FC236}">
                <a16:creationId xmlns:a16="http://schemas.microsoft.com/office/drawing/2014/main" id="{000AF5D7-E607-46FA-8C28-97609F0B42A7}"/>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465" name="Freeform 113">
            <a:extLst>
              <a:ext uri="{FF2B5EF4-FFF2-40B4-BE49-F238E27FC236}">
                <a16:creationId xmlns:a16="http://schemas.microsoft.com/office/drawing/2014/main" id="{EE145844-C07B-4422-8D01-1FC1094262C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466" name="Rectangle 114">
            <a:extLst>
              <a:ext uri="{FF2B5EF4-FFF2-40B4-BE49-F238E27FC236}">
                <a16:creationId xmlns:a16="http://schemas.microsoft.com/office/drawing/2014/main" id="{BF3EBBAF-530C-4B58-9502-24995E7DB13C}"/>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467" name="Freeform 115">
            <a:extLst>
              <a:ext uri="{FF2B5EF4-FFF2-40B4-BE49-F238E27FC236}">
                <a16:creationId xmlns:a16="http://schemas.microsoft.com/office/drawing/2014/main" id="{9FCA8FFC-5BDF-45B6-9575-EB9B93E7D71B}"/>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468" name="Freeform 116">
            <a:extLst>
              <a:ext uri="{FF2B5EF4-FFF2-40B4-BE49-F238E27FC236}">
                <a16:creationId xmlns:a16="http://schemas.microsoft.com/office/drawing/2014/main" id="{51E8EF6C-0FF1-4E53-BAC5-EA639937A2F2}"/>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469" name="Freeform 117">
            <a:extLst>
              <a:ext uri="{FF2B5EF4-FFF2-40B4-BE49-F238E27FC236}">
                <a16:creationId xmlns:a16="http://schemas.microsoft.com/office/drawing/2014/main" id="{B9AE8022-01DB-4A80-8BCD-45425D41BBDE}"/>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957"/>
  <sheetViews>
    <sheetView topLeftCell="A902" zoomScaleNormal="100" workbookViewId="0">
      <selection activeCell="J867" sqref="J867"/>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09" customWidth="1"/>
    <col min="7" max="7" width="1.7109375" style="109" customWidth="1"/>
    <col min="8" max="8" width="15.7109375" style="110" customWidth="1"/>
  </cols>
  <sheetData>
    <row r="1" spans="1:9" x14ac:dyDescent="0.25">
      <c r="B1" s="3"/>
      <c r="C1" s="94"/>
      <c r="D1" s="159"/>
      <c r="E1" s="106"/>
      <c r="F1" s="142"/>
      <c r="G1" s="118"/>
      <c r="H1" s="114"/>
    </row>
    <row r="2" spans="1:9" x14ac:dyDescent="0.25">
      <c r="A2" s="40"/>
      <c r="B2" s="3"/>
      <c r="C2" s="94"/>
      <c r="D2" s="159"/>
      <c r="E2" s="106"/>
      <c r="F2" s="142"/>
      <c r="G2" s="118"/>
      <c r="H2" s="114"/>
    </row>
    <row r="3" spans="1:9" x14ac:dyDescent="0.25">
      <c r="A3" s="103" t="s">
        <v>106</v>
      </c>
      <c r="B3" s="4"/>
      <c r="C3" s="96"/>
      <c r="D3" s="149"/>
      <c r="E3" s="107"/>
      <c r="F3" s="142"/>
      <c r="G3" s="143"/>
      <c r="H3" s="144"/>
    </row>
    <row r="4" spans="1:9" x14ac:dyDescent="0.25">
      <c r="A4" s="103"/>
      <c r="B4" s="4"/>
      <c r="C4" s="96"/>
      <c r="D4" s="149"/>
      <c r="E4" s="107"/>
      <c r="F4" s="142"/>
      <c r="G4" s="143"/>
      <c r="H4" s="144"/>
    </row>
    <row r="5" spans="1:9" x14ac:dyDescent="0.25">
      <c r="B5" s="347" t="s">
        <v>107</v>
      </c>
      <c r="C5" s="347"/>
      <c r="D5" s="347"/>
      <c r="E5" s="347"/>
      <c r="F5" s="347"/>
      <c r="G5" s="347"/>
      <c r="H5" s="347"/>
    </row>
    <row r="6" spans="1:9" x14ac:dyDescent="0.25">
      <c r="B6" s="203" t="s">
        <v>203</v>
      </c>
      <c r="C6" s="240"/>
      <c r="D6" s="240"/>
      <c r="E6" s="240"/>
      <c r="F6" s="42"/>
      <c r="G6" s="240"/>
      <c r="H6" s="240"/>
    </row>
    <row r="7" spans="1:9" x14ac:dyDescent="0.25">
      <c r="B7" s="203"/>
      <c r="C7" s="250"/>
      <c r="D7" s="250"/>
      <c r="E7" s="250"/>
      <c r="F7" s="42"/>
      <c r="G7" s="250"/>
      <c r="H7" s="250"/>
    </row>
    <row r="8" spans="1:9" x14ac:dyDescent="0.25">
      <c r="B8" s="104" t="s">
        <v>3</v>
      </c>
      <c r="D8" s="160" t="s">
        <v>192</v>
      </c>
      <c r="E8" s="111" t="s">
        <v>192</v>
      </c>
      <c r="F8" s="207"/>
      <c r="G8" s="112"/>
      <c r="H8" s="150"/>
    </row>
    <row r="9" spans="1:9" x14ac:dyDescent="0.25">
      <c r="A9" s="105"/>
      <c r="C9" s="6"/>
      <c r="E9" s="263" t="s">
        <v>305</v>
      </c>
      <c r="F9" s="249" t="s">
        <v>306</v>
      </c>
      <c r="G9" s="12"/>
      <c r="H9" s="12"/>
    </row>
    <row r="10" spans="1:9" x14ac:dyDescent="0.25">
      <c r="A10" s="105"/>
      <c r="B10" s="104"/>
      <c r="C10" s="6"/>
      <c r="D10" s="172"/>
      <c r="E10" s="234" t="s">
        <v>208</v>
      </c>
      <c r="F10" s="249">
        <v>1322.29</v>
      </c>
      <c r="G10" s="12" t="s">
        <v>0</v>
      </c>
      <c r="H10" s="12"/>
    </row>
    <row r="11" spans="1:9" x14ac:dyDescent="0.25">
      <c r="A11" s="105"/>
      <c r="B11" s="190" t="s">
        <v>142</v>
      </c>
      <c r="C11" s="6"/>
      <c r="D11" s="176"/>
      <c r="E11" s="84"/>
      <c r="F11" s="176"/>
      <c r="G11" s="84"/>
      <c r="H11" s="84"/>
    </row>
    <row r="12" spans="1:9" x14ac:dyDescent="0.25">
      <c r="A12" s="105"/>
      <c r="B12" s="104"/>
      <c r="C12" s="6"/>
      <c r="D12" s="176"/>
      <c r="E12" s="84"/>
      <c r="F12" s="176"/>
      <c r="G12" s="84"/>
      <c r="H12" s="84"/>
    </row>
    <row r="13" spans="1:9" ht="57" x14ac:dyDescent="0.25">
      <c r="A13" s="105"/>
      <c r="B13" s="191" t="s">
        <v>143</v>
      </c>
      <c r="C13" s="6"/>
      <c r="D13" s="176"/>
      <c r="E13" s="84"/>
      <c r="F13" s="176"/>
      <c r="G13" s="84"/>
      <c r="H13" s="84"/>
    </row>
    <row r="14" spans="1:9" x14ac:dyDescent="0.25">
      <c r="A14" s="105"/>
      <c r="B14" s="104"/>
      <c r="C14" s="6"/>
      <c r="D14" s="176"/>
      <c r="E14" s="84"/>
      <c r="F14" s="176"/>
      <c r="G14" s="84"/>
      <c r="H14" s="84"/>
      <c r="I14" s="296" t="s">
        <v>349</v>
      </c>
    </row>
    <row r="15" spans="1:9" ht="85.5" x14ac:dyDescent="0.25">
      <c r="A15" s="105"/>
      <c r="B15" s="191" t="s">
        <v>144</v>
      </c>
      <c r="C15" s="6"/>
      <c r="D15" s="176"/>
      <c r="E15" s="84"/>
      <c r="F15" s="176"/>
      <c r="G15" s="84"/>
      <c r="H15" s="84"/>
    </row>
    <row r="16" spans="1:9" x14ac:dyDescent="0.25">
      <c r="A16" s="105"/>
      <c r="B16" s="104"/>
      <c r="C16" s="6"/>
      <c r="D16" s="176"/>
      <c r="E16" s="84"/>
      <c r="F16" s="176"/>
      <c r="G16" s="84"/>
      <c r="H16" s="84"/>
    </row>
    <row r="17" spans="1:9" ht="42.75" x14ac:dyDescent="0.25">
      <c r="A17" s="105"/>
      <c r="B17" s="191" t="s">
        <v>145</v>
      </c>
      <c r="C17" s="6"/>
      <c r="D17" s="176"/>
      <c r="E17" s="84"/>
      <c r="F17" s="176"/>
      <c r="G17" s="84"/>
      <c r="H17" s="84"/>
    </row>
    <row r="18" spans="1:9" x14ac:dyDescent="0.25">
      <c r="A18" s="105"/>
      <c r="B18" s="104"/>
      <c r="C18" s="6"/>
      <c r="D18" s="176"/>
      <c r="E18" s="84"/>
      <c r="F18" s="176"/>
      <c r="G18" s="84"/>
      <c r="H18" s="84"/>
    </row>
    <row r="19" spans="1:9" ht="57" x14ac:dyDescent="0.25">
      <c r="A19" s="105"/>
      <c r="B19" s="191" t="s">
        <v>146</v>
      </c>
      <c r="C19" s="6"/>
      <c r="D19" s="176"/>
      <c r="E19" s="84"/>
      <c r="F19" s="176"/>
      <c r="G19" s="84"/>
      <c r="H19" s="84"/>
    </row>
    <row r="20" spans="1:9" x14ac:dyDescent="0.25">
      <c r="A20" s="105"/>
      <c r="B20" s="104"/>
      <c r="C20" s="6"/>
      <c r="D20" s="176"/>
      <c r="E20" s="84"/>
      <c r="F20" s="176"/>
      <c r="G20" s="84"/>
      <c r="H20" s="84"/>
    </row>
    <row r="21" spans="1:9" ht="57" x14ac:dyDescent="0.25">
      <c r="A21" s="105"/>
      <c r="B21" s="191" t="s">
        <v>147</v>
      </c>
      <c r="C21" s="6"/>
      <c r="D21" s="176"/>
      <c r="E21" s="84"/>
      <c r="F21" s="176"/>
      <c r="G21" s="84"/>
      <c r="H21" s="84"/>
      <c r="I21" s="296" t="s">
        <v>349</v>
      </c>
    </row>
    <row r="22" spans="1:9" x14ac:dyDescent="0.25">
      <c r="A22" s="105"/>
      <c r="B22" s="104"/>
      <c r="C22" s="6"/>
      <c r="D22" s="176"/>
      <c r="E22" s="84"/>
      <c r="F22" s="176"/>
      <c r="G22" s="84"/>
      <c r="H22" s="84"/>
    </row>
    <row r="23" spans="1:9" ht="42.75" x14ac:dyDescent="0.25">
      <c r="A23" s="105"/>
      <c r="B23" s="191" t="s">
        <v>148</v>
      </c>
      <c r="C23" s="6"/>
      <c r="D23" s="176"/>
      <c r="E23" s="84"/>
      <c r="F23" s="176"/>
      <c r="G23" s="84"/>
      <c r="H23" s="84"/>
    </row>
    <row r="24" spans="1:9" x14ac:dyDescent="0.25">
      <c r="A24" s="105"/>
      <c r="B24" s="104"/>
      <c r="C24" s="6"/>
      <c r="D24" s="176"/>
      <c r="E24" s="84"/>
      <c r="F24" s="176"/>
      <c r="G24" s="84"/>
      <c r="H24" s="84"/>
    </row>
    <row r="25" spans="1:9" ht="142.5" x14ac:dyDescent="0.25">
      <c r="A25" s="105"/>
      <c r="B25" s="191" t="s">
        <v>149</v>
      </c>
      <c r="C25" s="6"/>
      <c r="D25" s="176"/>
      <c r="E25" s="84"/>
      <c r="F25" s="176"/>
      <c r="G25" s="84"/>
      <c r="H25" s="84"/>
      <c r="I25" s="296" t="s">
        <v>349</v>
      </c>
    </row>
    <row r="26" spans="1:9" x14ac:dyDescent="0.25">
      <c r="A26" s="105"/>
      <c r="B26" s="104"/>
      <c r="C26" s="6"/>
      <c r="D26" s="176"/>
      <c r="E26" s="84"/>
      <c r="F26" s="176"/>
      <c r="G26" s="84"/>
      <c r="H26" s="84"/>
    </row>
    <row r="27" spans="1:9" ht="28.5" x14ac:dyDescent="0.25">
      <c r="A27" s="105"/>
      <c r="B27" s="191" t="s">
        <v>150</v>
      </c>
      <c r="C27" s="6"/>
      <c r="D27" s="176"/>
      <c r="E27" s="84"/>
      <c r="F27" s="176"/>
      <c r="G27" s="84"/>
      <c r="H27" s="84"/>
    </row>
    <row r="28" spans="1:9" x14ac:dyDescent="0.25">
      <c r="A28" s="105"/>
      <c r="B28" s="104"/>
      <c r="C28" s="6"/>
      <c r="D28" s="176"/>
      <c r="E28" s="84"/>
      <c r="F28" s="176"/>
      <c r="G28" s="84"/>
      <c r="H28" s="84"/>
      <c r="I28" s="296" t="s">
        <v>349</v>
      </c>
    </row>
    <row r="29" spans="1:9" ht="99.75" x14ac:dyDescent="0.25">
      <c r="A29" s="105"/>
      <c r="B29" s="191" t="s">
        <v>151</v>
      </c>
      <c r="C29" s="6"/>
      <c r="D29" s="176"/>
      <c r="E29" s="84"/>
      <c r="F29" s="176"/>
      <c r="G29" s="84"/>
      <c r="H29" s="84"/>
      <c r="I29" s="296"/>
    </row>
    <row r="30" spans="1:9" x14ac:dyDescent="0.25">
      <c r="A30" s="105"/>
      <c r="B30" s="104"/>
      <c r="C30" s="6"/>
      <c r="D30" s="176"/>
      <c r="E30" s="84"/>
      <c r="F30" s="176"/>
      <c r="G30" s="84"/>
      <c r="H30" s="84"/>
    </row>
    <row r="31" spans="1:9" ht="114" x14ac:dyDescent="0.25">
      <c r="A31" s="105"/>
      <c r="B31" s="191" t="s">
        <v>152</v>
      </c>
      <c r="C31" s="6"/>
      <c r="D31" s="176"/>
      <c r="E31" s="84"/>
      <c r="F31" s="176"/>
      <c r="G31" s="84"/>
      <c r="H31" s="84"/>
    </row>
    <row r="32" spans="1:9" x14ac:dyDescent="0.25">
      <c r="A32" s="105"/>
      <c r="B32" s="104"/>
      <c r="C32" s="6"/>
      <c r="D32" s="176"/>
      <c r="E32" s="84"/>
      <c r="F32" s="176"/>
      <c r="G32" s="84"/>
      <c r="H32" s="84"/>
    </row>
    <row r="33" spans="1:8" ht="42.75" x14ac:dyDescent="0.25">
      <c r="A33" s="105"/>
      <c r="B33" s="191" t="s">
        <v>153</v>
      </c>
      <c r="C33" s="6"/>
      <c r="D33" s="176"/>
      <c r="E33" s="84"/>
      <c r="F33" s="176"/>
      <c r="G33" s="84"/>
      <c r="H33" s="84"/>
    </row>
    <row r="34" spans="1:8" x14ac:dyDescent="0.25">
      <c r="A34" s="105"/>
      <c r="B34" s="104"/>
      <c r="C34" s="6"/>
      <c r="D34" s="176"/>
      <c r="E34" s="84"/>
      <c r="F34" s="176"/>
      <c r="G34" s="84"/>
      <c r="H34" s="84"/>
    </row>
    <row r="35" spans="1:8" ht="42.75" x14ac:dyDescent="0.25">
      <c r="A35" s="105"/>
      <c r="B35" s="191" t="s">
        <v>154</v>
      </c>
      <c r="C35" s="6"/>
      <c r="D35" s="176"/>
      <c r="E35" s="84"/>
      <c r="F35" s="176"/>
      <c r="G35" s="84"/>
      <c r="H35" s="84"/>
    </row>
    <row r="36" spans="1:8" x14ac:dyDescent="0.25">
      <c r="A36" s="105"/>
      <c r="B36" s="104"/>
      <c r="C36" s="6"/>
      <c r="D36" s="176"/>
      <c r="E36" s="84"/>
      <c r="F36" s="176"/>
      <c r="G36" s="84"/>
      <c r="H36" s="84"/>
    </row>
    <row r="37" spans="1:8" ht="57" x14ac:dyDescent="0.25">
      <c r="A37" s="105"/>
      <c r="B37" s="191" t="s">
        <v>155</v>
      </c>
      <c r="C37" s="6"/>
      <c r="D37" s="176"/>
      <c r="E37" s="84"/>
      <c r="F37" s="176"/>
      <c r="G37" s="84"/>
      <c r="H37" s="84"/>
    </row>
    <row r="38" spans="1:8" x14ac:dyDescent="0.25">
      <c r="A38" s="105"/>
      <c r="B38" s="191"/>
      <c r="C38" s="6"/>
      <c r="D38" s="176"/>
      <c r="E38" s="84"/>
      <c r="F38" s="176"/>
      <c r="G38" s="84"/>
      <c r="H38" s="84"/>
    </row>
    <row r="39" spans="1:8" ht="42.75" x14ac:dyDescent="0.25">
      <c r="A39" s="105"/>
      <c r="B39" s="191" t="s">
        <v>156</v>
      </c>
      <c r="C39" s="6"/>
      <c r="D39" s="176"/>
      <c r="E39" s="84"/>
      <c r="F39" s="176"/>
      <c r="G39" s="84"/>
      <c r="H39" s="84"/>
    </row>
    <row r="40" spans="1:8" x14ac:dyDescent="0.25">
      <c r="A40" s="105"/>
      <c r="B40" s="191"/>
      <c r="C40" s="6"/>
      <c r="D40" s="176"/>
      <c r="E40" s="84"/>
      <c r="F40" s="176"/>
      <c r="G40" s="84"/>
      <c r="H40" s="84"/>
    </row>
    <row r="41" spans="1:8" ht="71.25" x14ac:dyDescent="0.25">
      <c r="A41" s="105"/>
      <c r="B41" s="191" t="s">
        <v>157</v>
      </c>
      <c r="C41" s="6"/>
      <c r="D41" s="176"/>
      <c r="E41" s="84"/>
      <c r="F41" s="176"/>
      <c r="G41" s="84"/>
      <c r="H41" s="84"/>
    </row>
    <row r="42" spans="1:8" x14ac:dyDescent="0.25">
      <c r="A42" s="105"/>
      <c r="B42" s="191"/>
      <c r="C42" s="6"/>
      <c r="D42" s="176"/>
      <c r="E42" s="84"/>
      <c r="F42" s="176"/>
      <c r="G42" s="84"/>
      <c r="H42" s="84"/>
    </row>
    <row r="43" spans="1:8" ht="42.75" x14ac:dyDescent="0.25">
      <c r="A43" s="105"/>
      <c r="B43" s="191" t="s">
        <v>158</v>
      </c>
      <c r="C43" s="6"/>
      <c r="D43" s="176"/>
      <c r="E43" s="84"/>
      <c r="F43" s="176"/>
      <c r="G43" s="84"/>
      <c r="H43" s="84"/>
    </row>
    <row r="44" spans="1:8" x14ac:dyDescent="0.25">
      <c r="A44" s="105"/>
      <c r="B44" s="191"/>
      <c r="C44" s="6"/>
      <c r="D44" s="176"/>
      <c r="E44" s="84"/>
      <c r="F44" s="176"/>
      <c r="G44" s="84"/>
      <c r="H44" s="84"/>
    </row>
    <row r="45" spans="1:8" ht="42.75" x14ac:dyDescent="0.25">
      <c r="A45" s="105"/>
      <c r="B45" s="191" t="s">
        <v>159</v>
      </c>
      <c r="C45" s="6"/>
      <c r="D45" s="176"/>
      <c r="E45" s="84"/>
      <c r="F45" s="176"/>
      <c r="G45" s="84"/>
      <c r="H45" s="84"/>
    </row>
    <row r="46" spans="1:8" x14ac:dyDescent="0.25">
      <c r="A46" s="105"/>
      <c r="B46" s="191"/>
      <c r="C46" s="6"/>
      <c r="D46" s="176"/>
      <c r="E46" s="84"/>
      <c r="F46" s="176"/>
      <c r="G46" s="84"/>
      <c r="H46" s="84"/>
    </row>
    <row r="47" spans="1:8" ht="28.5" x14ac:dyDescent="0.25">
      <c r="A47" s="105"/>
      <c r="B47" s="191" t="s">
        <v>160</v>
      </c>
      <c r="C47" s="6"/>
      <c r="D47" s="176"/>
      <c r="E47" s="84"/>
      <c r="F47" s="176"/>
      <c r="G47" s="84"/>
      <c r="H47" s="84"/>
    </row>
    <row r="48" spans="1:8" x14ac:dyDescent="0.25">
      <c r="A48" s="105"/>
      <c r="B48" s="191"/>
      <c r="C48" s="6"/>
      <c r="D48" s="176"/>
      <c r="E48" s="84"/>
      <c r="F48" s="176"/>
      <c r="G48" s="84"/>
      <c r="H48" s="84"/>
    </row>
    <row r="49" spans="1:8" ht="57" x14ac:dyDescent="0.25">
      <c r="A49" s="105"/>
      <c r="B49" s="191" t="s">
        <v>161</v>
      </c>
      <c r="C49" s="6"/>
      <c r="D49" s="176"/>
      <c r="E49" s="84"/>
      <c r="F49" s="176"/>
      <c r="G49" s="84"/>
      <c r="H49" s="84"/>
    </row>
    <row r="50" spans="1:8" x14ac:dyDescent="0.25">
      <c r="A50" s="105"/>
      <c r="B50" s="191"/>
      <c r="C50" s="6"/>
      <c r="D50" s="176"/>
      <c r="E50" s="84"/>
      <c r="F50" s="176"/>
      <c r="G50" s="84"/>
      <c r="H50" s="84"/>
    </row>
    <row r="51" spans="1:8" ht="85.5" x14ac:dyDescent="0.25">
      <c r="A51" s="105"/>
      <c r="B51" s="191" t="s">
        <v>162</v>
      </c>
      <c r="C51" s="6"/>
      <c r="D51" s="176"/>
      <c r="E51" s="84"/>
      <c r="F51" s="176"/>
      <c r="G51" s="84"/>
      <c r="H51" s="84"/>
    </row>
    <row r="52" spans="1:8" x14ac:dyDescent="0.25">
      <c r="A52" s="105"/>
      <c r="B52" s="191"/>
      <c r="C52" s="6"/>
      <c r="D52" s="176"/>
      <c r="E52" s="84"/>
      <c r="F52" s="176"/>
      <c r="G52" s="84"/>
      <c r="H52" s="84"/>
    </row>
    <row r="53" spans="1:8" ht="28.5" x14ac:dyDescent="0.25">
      <c r="A53" s="105"/>
      <c r="B53" s="191" t="s">
        <v>163</v>
      </c>
      <c r="C53" s="6"/>
      <c r="D53" s="176"/>
      <c r="E53" s="84"/>
      <c r="F53" s="176"/>
      <c r="G53" s="84"/>
      <c r="H53" s="84"/>
    </row>
    <row r="54" spans="1:8" x14ac:dyDescent="0.25">
      <c r="A54" s="105"/>
      <c r="B54" s="104"/>
      <c r="C54" s="6"/>
      <c r="D54" s="176"/>
      <c r="E54" s="84"/>
      <c r="F54" s="176"/>
      <c r="G54" s="84"/>
      <c r="H54" s="84"/>
    </row>
    <row r="55" spans="1:8" ht="42.75" x14ac:dyDescent="0.25">
      <c r="A55" s="105"/>
      <c r="B55" s="191" t="s">
        <v>164</v>
      </c>
      <c r="C55" s="6"/>
      <c r="D55" s="176"/>
      <c r="E55" s="84"/>
      <c r="F55" s="176"/>
      <c r="G55" s="84"/>
      <c r="H55" s="84"/>
    </row>
    <row r="56" spans="1:8" x14ac:dyDescent="0.25">
      <c r="A56" s="105"/>
      <c r="B56" s="191"/>
      <c r="C56" s="6"/>
      <c r="D56" s="176"/>
      <c r="E56" s="84"/>
      <c r="F56" s="176"/>
      <c r="G56" s="84"/>
      <c r="H56" s="84"/>
    </row>
    <row r="57" spans="1:8" ht="57" x14ac:dyDescent="0.25">
      <c r="A57" s="105"/>
      <c r="B57" s="191" t="s">
        <v>165</v>
      </c>
      <c r="C57" s="6"/>
      <c r="D57" s="176"/>
      <c r="E57" s="84"/>
      <c r="F57" s="176"/>
      <c r="G57" s="84"/>
      <c r="H57" s="84"/>
    </row>
    <row r="58" spans="1:8" x14ac:dyDescent="0.25">
      <c r="A58" s="105"/>
      <c r="B58" s="191"/>
      <c r="C58" s="6"/>
      <c r="D58" s="176"/>
      <c r="E58" s="84"/>
      <c r="F58" s="176"/>
      <c r="G58" s="84"/>
      <c r="H58" s="84"/>
    </row>
    <row r="59" spans="1:8" ht="42.75" x14ac:dyDescent="0.25">
      <c r="A59" s="105"/>
      <c r="B59" s="191" t="s">
        <v>166</v>
      </c>
      <c r="C59" s="6"/>
      <c r="D59" s="176"/>
      <c r="E59" s="84"/>
      <c r="F59" s="176"/>
      <c r="G59" s="84"/>
      <c r="H59" s="84"/>
    </row>
    <row r="60" spans="1:8" x14ac:dyDescent="0.25">
      <c r="A60" s="105"/>
      <c r="B60" s="191"/>
      <c r="C60" s="6"/>
      <c r="D60" s="176"/>
      <c r="E60" s="84"/>
      <c r="F60" s="176"/>
      <c r="G60" s="84"/>
      <c r="H60" s="84"/>
    </row>
    <row r="61" spans="1:8" ht="42.75" x14ac:dyDescent="0.25">
      <c r="A61" s="105"/>
      <c r="B61" s="191" t="s">
        <v>167</v>
      </c>
      <c r="C61" s="6"/>
      <c r="D61" s="176"/>
      <c r="E61" s="84"/>
      <c r="F61" s="176"/>
      <c r="G61" s="84"/>
      <c r="H61" s="84"/>
    </row>
    <row r="62" spans="1:8" x14ac:dyDescent="0.25">
      <c r="A62" s="105"/>
      <c r="B62" s="191"/>
      <c r="C62" s="6"/>
      <c r="D62" s="176"/>
      <c r="E62" s="84"/>
      <c r="F62" s="176"/>
      <c r="G62" s="84"/>
      <c r="H62" s="84"/>
    </row>
    <row r="63" spans="1:8" ht="42.75" x14ac:dyDescent="0.25">
      <c r="A63" s="105"/>
      <c r="B63" s="191" t="s">
        <v>168</v>
      </c>
      <c r="C63" s="6"/>
      <c r="D63" s="176"/>
      <c r="E63" s="84"/>
      <c r="F63" s="176"/>
      <c r="G63" s="84"/>
      <c r="H63" s="84"/>
    </row>
    <row r="64" spans="1:8" x14ac:dyDescent="0.25">
      <c r="A64" s="105"/>
      <c r="B64" s="191"/>
      <c r="C64" s="6"/>
      <c r="D64" s="176"/>
      <c r="E64" s="84"/>
      <c r="F64" s="176"/>
      <c r="G64" s="84"/>
      <c r="H64" s="84"/>
    </row>
    <row r="65" spans="1:8" ht="57" x14ac:dyDescent="0.25">
      <c r="A65" s="105"/>
      <c r="B65" s="191" t="s">
        <v>169</v>
      </c>
      <c r="C65" s="6"/>
      <c r="D65" s="176"/>
      <c r="E65" s="84"/>
      <c r="F65" s="176"/>
      <c r="G65" s="84"/>
      <c r="H65" s="84"/>
    </row>
    <row r="66" spans="1:8" x14ac:dyDescent="0.25">
      <c r="A66" s="105"/>
      <c r="B66" s="191"/>
      <c r="C66" s="6"/>
      <c r="D66" s="176"/>
      <c r="E66" s="84"/>
      <c r="F66" s="176"/>
      <c r="G66" s="84"/>
      <c r="H66" s="84"/>
    </row>
    <row r="67" spans="1:8" ht="42.75" x14ac:dyDescent="0.25">
      <c r="A67" s="105"/>
      <c r="B67" s="191" t="s">
        <v>170</v>
      </c>
      <c r="C67" s="6"/>
      <c r="D67" s="176"/>
      <c r="E67" s="84"/>
      <c r="F67" s="176"/>
      <c r="G67" s="84"/>
      <c r="H67" s="84"/>
    </row>
    <row r="68" spans="1:8" x14ac:dyDescent="0.25">
      <c r="A68" s="105"/>
      <c r="B68" s="191"/>
      <c r="C68" s="6"/>
      <c r="D68" s="176"/>
      <c r="E68" s="84"/>
      <c r="F68" s="176"/>
      <c r="G68" s="84"/>
      <c r="H68" s="84"/>
    </row>
    <row r="69" spans="1:8" ht="57" x14ac:dyDescent="0.25">
      <c r="A69" s="105"/>
      <c r="B69" s="191" t="s">
        <v>171</v>
      </c>
      <c r="C69" s="6"/>
      <c r="D69" s="176"/>
      <c r="E69" s="84"/>
      <c r="F69" s="176"/>
      <c r="G69" s="84"/>
      <c r="H69" s="84"/>
    </row>
    <row r="70" spans="1:8" x14ac:dyDescent="0.25">
      <c r="A70" s="105"/>
      <c r="B70" s="104"/>
      <c r="C70" s="6"/>
      <c r="D70" s="176"/>
      <c r="E70" s="84"/>
      <c r="F70" s="176"/>
      <c r="G70" s="84"/>
      <c r="H70" s="84"/>
    </row>
    <row r="71" spans="1:8" x14ac:dyDescent="0.25">
      <c r="A71" s="2" t="s">
        <v>190</v>
      </c>
      <c r="B71" s="5" t="s">
        <v>4</v>
      </c>
      <c r="C71" s="6"/>
      <c r="D71" s="161"/>
      <c r="E71" s="84"/>
      <c r="F71" s="208"/>
      <c r="G71" s="112"/>
    </row>
    <row r="73" spans="1:8" x14ac:dyDescent="0.25">
      <c r="B73" s="5" t="s">
        <v>212</v>
      </c>
    </row>
    <row r="75" spans="1:8" ht="99.75" x14ac:dyDescent="0.25">
      <c r="B75" s="22" t="s">
        <v>112</v>
      </c>
    </row>
    <row r="77" spans="1:8" x14ac:dyDescent="0.25">
      <c r="B77" s="7" t="s">
        <v>5</v>
      </c>
    </row>
    <row r="78" spans="1:8" x14ac:dyDescent="0.25">
      <c r="B78" s="10" t="s">
        <v>1</v>
      </c>
      <c r="D78" s="244">
        <v>1</v>
      </c>
      <c r="F78" s="205"/>
      <c r="H78" s="113">
        <f>D78*F78</f>
        <v>0</v>
      </c>
    </row>
    <row r="79" spans="1:8" x14ac:dyDescent="0.25">
      <c r="B79" s="10"/>
      <c r="D79" s="244"/>
      <c r="H79" s="114"/>
    </row>
    <row r="80" spans="1:8" x14ac:dyDescent="0.25">
      <c r="A80" s="8"/>
      <c r="B80" s="5" t="s">
        <v>213</v>
      </c>
      <c r="D80" s="237"/>
    </row>
    <row r="81" spans="1:8" x14ac:dyDescent="0.25">
      <c r="D81" s="237"/>
    </row>
    <row r="82" spans="1:8" ht="28.5" x14ac:dyDescent="0.25">
      <c r="B82" s="7" t="s">
        <v>115</v>
      </c>
      <c r="D82" s="237"/>
    </row>
    <row r="83" spans="1:8" x14ac:dyDescent="0.25">
      <c r="D83" s="237"/>
    </row>
    <row r="84" spans="1:8" ht="85.5" x14ac:dyDescent="0.25">
      <c r="B84" s="7" t="s">
        <v>111</v>
      </c>
      <c r="D84" s="237"/>
    </row>
    <row r="85" spans="1:8" x14ac:dyDescent="0.25">
      <c r="D85" s="237"/>
    </row>
    <row r="86" spans="1:8" x14ac:dyDescent="0.25">
      <c r="B86" s="9" t="s">
        <v>8</v>
      </c>
      <c r="D86" s="244">
        <v>1</v>
      </c>
      <c r="F86" s="205"/>
      <c r="H86" s="113">
        <f>D86*F86</f>
        <v>0</v>
      </c>
    </row>
    <row r="87" spans="1:8" x14ac:dyDescent="0.25">
      <c r="B87" s="9"/>
      <c r="D87" s="244"/>
      <c r="H87" s="114"/>
    </row>
    <row r="88" spans="1:8" ht="30" x14ac:dyDescent="0.25">
      <c r="A88" s="11"/>
      <c r="B88" s="5" t="s">
        <v>214</v>
      </c>
      <c r="D88" s="237"/>
      <c r="F88" s="142"/>
      <c r="H88" s="114"/>
    </row>
    <row r="89" spans="1:8" x14ac:dyDescent="0.25">
      <c r="A89" s="11"/>
      <c r="B89" s="5"/>
      <c r="D89" s="237"/>
      <c r="F89" s="142"/>
      <c r="H89" s="114"/>
    </row>
    <row r="90" spans="1:8" ht="42.75" x14ac:dyDescent="0.25">
      <c r="A90" s="11"/>
      <c r="B90" s="7" t="s">
        <v>9</v>
      </c>
      <c r="D90" s="237"/>
      <c r="F90" s="142"/>
      <c r="H90" s="114"/>
    </row>
    <row r="91" spans="1:8" x14ac:dyDescent="0.25">
      <c r="A91" s="11"/>
      <c r="D91" s="237"/>
      <c r="F91" s="142"/>
      <c r="H91" s="114"/>
    </row>
    <row r="92" spans="1:8" x14ac:dyDescent="0.25">
      <c r="A92" s="11"/>
      <c r="B92" s="7" t="s">
        <v>10</v>
      </c>
      <c r="D92" s="237"/>
    </row>
    <row r="93" spans="1:8" x14ac:dyDescent="0.25">
      <c r="A93" s="11"/>
      <c r="B93" s="10" t="s">
        <v>1</v>
      </c>
      <c r="D93" s="226">
        <v>5</v>
      </c>
      <c r="F93" s="205"/>
      <c r="H93" s="113">
        <f>D93*F93</f>
        <v>0</v>
      </c>
    </row>
    <row r="94" spans="1:8" x14ac:dyDescent="0.25">
      <c r="A94" s="11"/>
      <c r="B94" s="10"/>
      <c r="D94" s="226"/>
      <c r="F94" s="142"/>
      <c r="H94" s="114"/>
    </row>
    <row r="95" spans="1:8" x14ac:dyDescent="0.25">
      <c r="A95" s="11"/>
      <c r="B95" s="231" t="s">
        <v>215</v>
      </c>
      <c r="C95"/>
      <c r="D95" s="154"/>
      <c r="E95" s="106"/>
      <c r="F95" s="144"/>
      <c r="G95" s="128"/>
      <c r="H95" s="130"/>
    </row>
    <row r="96" spans="1:8" x14ac:dyDescent="0.25">
      <c r="A96" s="11"/>
      <c r="B96" s="230"/>
      <c r="C96"/>
      <c r="D96" s="154"/>
      <c r="E96" s="106"/>
      <c r="F96" s="144"/>
      <c r="G96" s="128"/>
      <c r="H96" s="130"/>
    </row>
    <row r="97" spans="1:8" ht="57" x14ac:dyDescent="0.25">
      <c r="A97" s="11"/>
      <c r="B97" s="229" t="s">
        <v>209</v>
      </c>
      <c r="C97"/>
      <c r="D97" s="154"/>
      <c r="E97" s="106"/>
      <c r="F97" s="144"/>
      <c r="G97" s="128"/>
      <c r="H97" s="130"/>
    </row>
    <row r="98" spans="1:8" ht="28.5" x14ac:dyDescent="0.25">
      <c r="A98" s="11"/>
      <c r="B98" s="229" t="s">
        <v>210</v>
      </c>
      <c r="C98"/>
      <c r="D98" s="154"/>
      <c r="E98" s="106"/>
      <c r="F98" s="144"/>
      <c r="G98" s="128"/>
      <c r="H98" s="130"/>
    </row>
    <row r="99" spans="1:8" x14ac:dyDescent="0.25">
      <c r="A99" s="11"/>
      <c r="B99" s="62" t="s">
        <v>211</v>
      </c>
      <c r="C99"/>
      <c r="D99" s="154"/>
      <c r="E99" s="106"/>
      <c r="F99" s="144"/>
      <c r="G99" s="128"/>
      <c r="H99" s="130"/>
    </row>
    <row r="100" spans="1:8" x14ac:dyDescent="0.25">
      <c r="A100" s="11"/>
      <c r="B100" s="10" t="s">
        <v>7</v>
      </c>
      <c r="D100" s="226">
        <f>F10</f>
        <v>1322.29</v>
      </c>
      <c r="F100" s="205"/>
      <c r="H100" s="113">
        <f>D100*F100</f>
        <v>0</v>
      </c>
    </row>
    <row r="101" spans="1:8" x14ac:dyDescent="0.25">
      <c r="A101" s="11"/>
      <c r="B101" s="151"/>
      <c r="C101"/>
      <c r="D101" s="154"/>
      <c r="E101" s="106"/>
      <c r="F101" s="144"/>
      <c r="G101" s="128"/>
      <c r="H101" s="130"/>
    </row>
    <row r="102" spans="1:8" x14ac:dyDescent="0.25">
      <c r="B102" s="5" t="s">
        <v>216</v>
      </c>
    </row>
    <row r="104" spans="1:8" ht="32.25" customHeight="1" x14ac:dyDescent="0.25">
      <c r="B104" s="59" t="s">
        <v>116</v>
      </c>
    </row>
    <row r="106" spans="1:8" ht="28.5" x14ac:dyDescent="0.25">
      <c r="B106" s="7" t="s">
        <v>6</v>
      </c>
    </row>
    <row r="108" spans="1:8" x14ac:dyDescent="0.25">
      <c r="B108" s="7" t="s">
        <v>233</v>
      </c>
    </row>
    <row r="110" spans="1:8" x14ac:dyDescent="0.25">
      <c r="B110" s="7" t="s">
        <v>218</v>
      </c>
    </row>
    <row r="111" spans="1:8" x14ac:dyDescent="0.25">
      <c r="B111" s="10" t="s">
        <v>7</v>
      </c>
      <c r="D111" s="226">
        <f>F10</f>
        <v>1322.29</v>
      </c>
      <c r="F111" s="205"/>
      <c r="H111" s="113">
        <f>D111*F111</f>
        <v>0</v>
      </c>
    </row>
    <row r="112" spans="1:8" x14ac:dyDescent="0.25">
      <c r="B112" s="10"/>
      <c r="F112" s="142"/>
      <c r="H112" s="114"/>
    </row>
    <row r="113" spans="2:8" x14ac:dyDescent="0.25">
      <c r="B113" s="5" t="s">
        <v>217</v>
      </c>
    </row>
    <row r="114" spans="2:8" x14ac:dyDescent="0.25">
      <c r="B114" s="5"/>
    </row>
    <row r="115" spans="2:8" ht="57" x14ac:dyDescent="0.25">
      <c r="B115" s="7" t="s">
        <v>113</v>
      </c>
    </row>
    <row r="117" spans="2:8" ht="57" x14ac:dyDescent="0.25">
      <c r="B117" s="7" t="s">
        <v>117</v>
      </c>
    </row>
    <row r="119" spans="2:8" ht="50.25" customHeight="1" x14ac:dyDescent="0.25">
      <c r="B119" s="59" t="s">
        <v>114</v>
      </c>
    </row>
    <row r="121" spans="2:8" ht="57" x14ac:dyDescent="0.25">
      <c r="B121" s="7" t="s">
        <v>230</v>
      </c>
    </row>
    <row r="123" spans="2:8" x14ac:dyDescent="0.25">
      <c r="B123" s="7" t="s">
        <v>246</v>
      </c>
    </row>
    <row r="125" spans="2:8" x14ac:dyDescent="0.25">
      <c r="B125" s="7" t="s">
        <v>219</v>
      </c>
    </row>
    <row r="126" spans="2:8" x14ac:dyDescent="0.25">
      <c r="B126" s="10" t="s">
        <v>7</v>
      </c>
      <c r="D126" s="226">
        <f>F10</f>
        <v>1322.29</v>
      </c>
      <c r="F126" s="205"/>
      <c r="H126" s="113">
        <f>D126*F126</f>
        <v>0</v>
      </c>
    </row>
    <row r="127" spans="2:8" x14ac:dyDescent="0.25">
      <c r="B127" s="10"/>
      <c r="F127" s="142"/>
      <c r="H127" s="114"/>
    </row>
    <row r="128" spans="2:8" x14ac:dyDescent="0.25">
      <c r="B128" s="189"/>
      <c r="F128" s="142"/>
      <c r="H128" s="118"/>
    </row>
    <row r="129" spans="1:8" x14ac:dyDescent="0.25">
      <c r="A129" s="14"/>
      <c r="B129" s="15"/>
      <c r="C129" s="97"/>
      <c r="D129" s="164"/>
      <c r="E129" s="119"/>
      <c r="F129" s="212"/>
      <c r="G129" s="120"/>
      <c r="H129" s="121"/>
    </row>
    <row r="130" spans="1:8" x14ac:dyDescent="0.25">
      <c r="A130" s="2" t="s">
        <v>180</v>
      </c>
      <c r="B130" s="16" t="s">
        <v>179</v>
      </c>
      <c r="C130" s="94"/>
      <c r="D130" s="159"/>
      <c r="E130" s="106"/>
      <c r="F130" s="142"/>
      <c r="G130" s="117"/>
      <c r="H130" s="113">
        <f>SUM(H75:H128)</f>
        <v>0</v>
      </c>
    </row>
    <row r="131" spans="1:8" x14ac:dyDescent="0.25">
      <c r="A131" s="17"/>
      <c r="B131" s="18"/>
      <c r="C131" s="98"/>
      <c r="D131" s="165"/>
      <c r="E131" s="122"/>
      <c r="F131" s="205"/>
      <c r="G131" s="117"/>
      <c r="H131" s="113"/>
    </row>
    <row r="135" spans="1:8" x14ac:dyDescent="0.25">
      <c r="A135" s="2" t="s">
        <v>178</v>
      </c>
      <c r="B135" s="5" t="s">
        <v>11</v>
      </c>
    </row>
    <row r="136" spans="1:8" x14ac:dyDescent="0.25">
      <c r="B136" s="10"/>
      <c r="F136" s="142"/>
      <c r="H136" s="114"/>
    </row>
    <row r="137" spans="1:8" x14ac:dyDescent="0.25">
      <c r="B137" s="9"/>
      <c r="D137" s="237"/>
      <c r="F137" s="142"/>
      <c r="H137" s="114"/>
    </row>
    <row r="138" spans="1:8" ht="30" x14ac:dyDescent="0.25">
      <c r="B138" s="5" t="s">
        <v>249</v>
      </c>
      <c r="D138" s="237"/>
    </row>
    <row r="139" spans="1:8" x14ac:dyDescent="0.25">
      <c r="D139" s="237"/>
    </row>
    <row r="140" spans="1:8" x14ac:dyDescent="0.25">
      <c r="B140" s="7" t="s">
        <v>104</v>
      </c>
      <c r="D140" s="237"/>
    </row>
    <row r="141" spans="1:8" ht="17.25" x14ac:dyDescent="0.25">
      <c r="B141" s="9" t="s">
        <v>13</v>
      </c>
      <c r="D141" s="237">
        <v>1.5</v>
      </c>
      <c r="F141" s="205"/>
      <c r="H141" s="113">
        <f>D141*F141</f>
        <v>0</v>
      </c>
    </row>
    <row r="143" spans="1:8" ht="30" x14ac:dyDescent="0.25">
      <c r="A143" s="11"/>
      <c r="B143" s="254" t="s">
        <v>250</v>
      </c>
      <c r="C143"/>
      <c r="D143" s="237"/>
      <c r="F143" s="142"/>
      <c r="H143" s="114"/>
    </row>
    <row r="144" spans="1:8" x14ac:dyDescent="0.25">
      <c r="A144" s="11"/>
      <c r="B144" s="38"/>
      <c r="C144"/>
      <c r="D144" s="237"/>
      <c r="F144" s="142"/>
      <c r="H144" s="114"/>
    </row>
    <row r="145" spans="1:8" ht="28.5" x14ac:dyDescent="0.25">
      <c r="A145" s="11"/>
      <c r="B145" s="7" t="s">
        <v>251</v>
      </c>
      <c r="C145"/>
      <c r="D145" s="237"/>
      <c r="F145" s="142"/>
      <c r="H145" s="114"/>
    </row>
    <row r="146" spans="1:8" x14ac:dyDescent="0.25">
      <c r="A146" s="11"/>
      <c r="B146" s="38"/>
      <c r="C146"/>
      <c r="D146" s="237"/>
      <c r="F146" s="142"/>
      <c r="H146" s="114"/>
    </row>
    <row r="147" spans="1:8" x14ac:dyDescent="0.25">
      <c r="A147" s="11"/>
      <c r="B147" s="38" t="s">
        <v>252</v>
      </c>
      <c r="C147"/>
      <c r="D147" s="237"/>
      <c r="F147" s="142"/>
      <c r="H147" s="114"/>
    </row>
    <row r="148" spans="1:8" x14ac:dyDescent="0.25">
      <c r="A148" s="11"/>
      <c r="B148" s="9" t="s">
        <v>0</v>
      </c>
      <c r="C148"/>
      <c r="D148" s="236">
        <v>10</v>
      </c>
      <c r="E148" s="123"/>
      <c r="F148" s="206"/>
      <c r="G148" s="124"/>
      <c r="H148" s="113">
        <f>D148*F148</f>
        <v>0</v>
      </c>
    </row>
    <row r="149" spans="1:8" x14ac:dyDescent="0.25">
      <c r="B149" s="9"/>
      <c r="D149" s="237"/>
      <c r="F149" s="142"/>
      <c r="H149" s="114"/>
    </row>
    <row r="150" spans="1:8" x14ac:dyDescent="0.25">
      <c r="B150" s="10"/>
      <c r="C150" s="99"/>
      <c r="F150" s="142"/>
      <c r="H150" s="114"/>
    </row>
    <row r="151" spans="1:8" x14ac:dyDescent="0.25">
      <c r="A151" s="14"/>
      <c r="B151" s="15"/>
      <c r="C151" s="97"/>
      <c r="D151" s="164"/>
      <c r="E151" s="119"/>
      <c r="F151" s="212"/>
      <c r="G151" s="120"/>
      <c r="H151" s="121"/>
    </row>
    <row r="152" spans="1:8" x14ac:dyDescent="0.25">
      <c r="A152" s="2" t="s">
        <v>178</v>
      </c>
      <c r="B152" s="16" t="s">
        <v>177</v>
      </c>
      <c r="C152" s="94"/>
      <c r="D152" s="159"/>
      <c r="E152" s="106"/>
      <c r="F152" s="142"/>
      <c r="G152" s="117"/>
      <c r="H152" s="113">
        <f>SUM(H136:H150)</f>
        <v>0</v>
      </c>
    </row>
    <row r="153" spans="1:8" x14ac:dyDescent="0.25">
      <c r="A153" s="17"/>
      <c r="B153" s="18"/>
      <c r="C153" s="98"/>
      <c r="D153" s="165"/>
      <c r="E153" s="122"/>
      <c r="F153" s="205"/>
      <c r="G153" s="117"/>
      <c r="H153" s="113"/>
    </row>
    <row r="154" spans="1:8" x14ac:dyDescent="0.25">
      <c r="B154" s="22"/>
      <c r="C154" s="94"/>
      <c r="D154" s="159"/>
      <c r="E154" s="106"/>
      <c r="F154" s="142"/>
      <c r="G154" s="118"/>
      <c r="H154" s="114"/>
    </row>
    <row r="155" spans="1:8" x14ac:dyDescent="0.25">
      <c r="B155" s="22"/>
      <c r="C155" s="94"/>
      <c r="D155" s="159"/>
      <c r="E155" s="106"/>
      <c r="F155" s="142"/>
      <c r="G155" s="118"/>
      <c r="H155" s="114"/>
    </row>
    <row r="156" spans="1:8" x14ac:dyDescent="0.25">
      <c r="A156" s="2" t="s">
        <v>181</v>
      </c>
      <c r="B156" s="23" t="s">
        <v>14</v>
      </c>
      <c r="C156" s="94"/>
      <c r="D156" s="159"/>
      <c r="E156" s="106"/>
      <c r="F156" s="142"/>
      <c r="G156" s="115"/>
      <c r="H156" s="115"/>
    </row>
    <row r="157" spans="1:8" x14ac:dyDescent="0.25">
      <c r="B157" s="24"/>
      <c r="C157" s="94"/>
      <c r="D157" s="159"/>
      <c r="E157" s="106"/>
      <c r="F157" s="142"/>
      <c r="G157" s="115"/>
      <c r="H157" s="115"/>
    </row>
    <row r="158" spans="1:8" x14ac:dyDescent="0.25">
      <c r="B158" s="25" t="s">
        <v>15</v>
      </c>
      <c r="C158" s="94"/>
      <c r="D158" s="159"/>
      <c r="E158" s="106"/>
      <c r="F158" s="142"/>
      <c r="G158" s="115"/>
      <c r="H158" s="115"/>
    </row>
    <row r="159" spans="1:8" x14ac:dyDescent="0.25">
      <c r="B159" s="24"/>
      <c r="C159" s="94"/>
      <c r="D159" s="159"/>
      <c r="E159" s="106"/>
      <c r="F159" s="142"/>
      <c r="G159" s="115"/>
      <c r="H159" s="115"/>
    </row>
    <row r="160" spans="1:8" ht="29.25" x14ac:dyDescent="0.25">
      <c r="B160" s="26" t="s">
        <v>16</v>
      </c>
      <c r="C160" s="94"/>
      <c r="D160" s="159"/>
      <c r="E160" s="106"/>
      <c r="F160" s="142"/>
      <c r="G160" s="115"/>
      <c r="H160" s="115"/>
    </row>
    <row r="161" spans="2:8" x14ac:dyDescent="0.25">
      <c r="B161" s="24"/>
      <c r="C161" s="94"/>
      <c r="D161" s="159"/>
      <c r="E161" s="106"/>
      <c r="F161" s="142"/>
      <c r="G161" s="115"/>
      <c r="H161" s="115"/>
    </row>
    <row r="162" spans="2:8" x14ac:dyDescent="0.25">
      <c r="B162" s="27" t="s">
        <v>17</v>
      </c>
      <c r="C162" s="94"/>
      <c r="D162" s="159"/>
      <c r="E162" s="106"/>
      <c r="F162" s="142"/>
      <c r="G162" s="115"/>
      <c r="H162" s="115"/>
    </row>
    <row r="163" spans="2:8" x14ac:dyDescent="0.25">
      <c r="B163" s="24"/>
      <c r="C163" s="94"/>
      <c r="D163" s="159"/>
      <c r="E163" s="106"/>
      <c r="F163" s="142"/>
      <c r="G163" s="115"/>
      <c r="H163" s="115"/>
    </row>
    <row r="164" spans="2:8" ht="29.25" x14ac:dyDescent="0.25">
      <c r="B164" s="28" t="s">
        <v>18</v>
      </c>
      <c r="C164" s="94"/>
      <c r="D164" s="159"/>
      <c r="E164" s="106"/>
      <c r="F164" s="142"/>
      <c r="G164" s="115"/>
      <c r="H164" s="115"/>
    </row>
    <row r="165" spans="2:8" x14ac:dyDescent="0.25">
      <c r="B165" s="28" t="s">
        <v>19</v>
      </c>
      <c r="C165" s="94"/>
      <c r="D165" s="159"/>
      <c r="E165" s="106"/>
      <c r="F165" s="142"/>
      <c r="G165" s="115"/>
      <c r="H165" s="115"/>
    </row>
    <row r="166" spans="2:8" ht="72" x14ac:dyDescent="0.25">
      <c r="B166" s="28" t="s">
        <v>20</v>
      </c>
      <c r="C166" s="94"/>
      <c r="D166" s="159"/>
      <c r="E166" s="106"/>
      <c r="F166" s="142"/>
      <c r="G166" s="115"/>
      <c r="H166" s="115"/>
    </row>
    <row r="167" spans="2:8" ht="43.5" x14ac:dyDescent="0.25">
      <c r="B167" s="28" t="s">
        <v>21</v>
      </c>
      <c r="C167" s="94"/>
      <c r="D167" s="159"/>
      <c r="E167" s="106"/>
      <c r="F167" s="142"/>
      <c r="G167" s="115"/>
      <c r="H167" s="115"/>
    </row>
    <row r="168" spans="2:8" x14ac:dyDescent="0.25">
      <c r="B168" s="24"/>
      <c r="C168" s="94"/>
      <c r="D168" s="159"/>
      <c r="E168" s="106"/>
      <c r="F168" s="142"/>
      <c r="G168" s="115"/>
      <c r="H168" s="115"/>
    </row>
    <row r="169" spans="2:8" x14ac:dyDescent="0.25">
      <c r="B169" s="23" t="s">
        <v>22</v>
      </c>
      <c r="C169" s="94"/>
      <c r="D169" s="159"/>
      <c r="E169" s="106"/>
      <c r="F169" s="142"/>
      <c r="G169" s="115"/>
      <c r="H169" s="115"/>
    </row>
    <row r="170" spans="2:8" x14ac:dyDescent="0.25">
      <c r="B170" s="24"/>
      <c r="C170" s="94"/>
      <c r="D170" s="159"/>
      <c r="E170" s="106"/>
      <c r="F170" s="142"/>
      <c r="G170" s="115"/>
      <c r="H170" s="115"/>
    </row>
    <row r="171" spans="2:8" ht="43.5" x14ac:dyDescent="0.25">
      <c r="B171" s="28" t="s">
        <v>23</v>
      </c>
      <c r="C171" s="94"/>
      <c r="D171" s="159"/>
      <c r="E171" s="106"/>
      <c r="F171" s="142"/>
      <c r="G171" s="115"/>
      <c r="H171" s="115"/>
    </row>
    <row r="172" spans="2:8" x14ac:dyDescent="0.25">
      <c r="B172" s="28" t="s">
        <v>19</v>
      </c>
      <c r="C172" s="94"/>
      <c r="D172" s="159"/>
      <c r="E172" s="106"/>
      <c r="F172" s="142"/>
      <c r="G172" s="115"/>
      <c r="H172" s="115"/>
    </row>
    <row r="173" spans="2:8" ht="86.25" x14ac:dyDescent="0.25">
      <c r="B173" s="26" t="s">
        <v>24</v>
      </c>
      <c r="C173" s="94"/>
      <c r="D173" s="159"/>
      <c r="E173" s="106"/>
      <c r="F173" s="142"/>
      <c r="G173" s="115"/>
      <c r="H173" s="115"/>
    </row>
    <row r="174" spans="2:8" x14ac:dyDescent="0.25">
      <c r="B174" s="16"/>
      <c r="C174" s="94"/>
      <c r="D174" s="159"/>
      <c r="E174" s="106"/>
      <c r="F174" s="142"/>
      <c r="G174" s="115"/>
      <c r="H174" s="115"/>
    </row>
    <row r="175" spans="2:8" x14ac:dyDescent="0.25">
      <c r="B175" s="29" t="s">
        <v>25</v>
      </c>
      <c r="C175" s="3"/>
      <c r="D175" s="168"/>
      <c r="E175" s="126"/>
      <c r="F175" s="144"/>
      <c r="G175" s="114"/>
      <c r="H175" s="114"/>
    </row>
    <row r="176" spans="2:8" x14ac:dyDescent="0.25">
      <c r="B176" s="22"/>
      <c r="C176" s="3"/>
      <c r="D176" s="168"/>
      <c r="E176" s="126"/>
      <c r="F176" s="144"/>
      <c r="G176" s="114"/>
      <c r="H176" s="114"/>
    </row>
    <row r="177" spans="2:8" ht="57.75" x14ac:dyDescent="0.25">
      <c r="B177" s="30" t="s">
        <v>26</v>
      </c>
      <c r="C177" s="3"/>
      <c r="D177" s="168"/>
      <c r="E177" s="126"/>
      <c r="F177" s="144"/>
      <c r="G177" s="114"/>
      <c r="H177" s="114"/>
    </row>
    <row r="178" spans="2:8" x14ac:dyDescent="0.25">
      <c r="B178" s="30" t="s">
        <v>27</v>
      </c>
      <c r="C178" s="3"/>
      <c r="D178" s="168"/>
      <c r="E178" s="126"/>
      <c r="F178" s="144"/>
      <c r="G178" s="114"/>
      <c r="H178" s="114"/>
    </row>
    <row r="179" spans="2:8" ht="29.25" x14ac:dyDescent="0.25">
      <c r="B179" s="30" t="s">
        <v>28</v>
      </c>
      <c r="C179" s="3"/>
      <c r="D179" s="168"/>
      <c r="E179" s="126"/>
      <c r="F179" s="144"/>
      <c r="G179" s="114"/>
      <c r="H179" s="114"/>
    </row>
    <row r="180" spans="2:8" ht="43.5" x14ac:dyDescent="0.25">
      <c r="B180" s="30" t="s">
        <v>29</v>
      </c>
      <c r="C180" s="3"/>
      <c r="D180" s="168"/>
      <c r="E180" s="126"/>
      <c r="F180" s="144"/>
      <c r="G180" s="114"/>
      <c r="H180" s="114"/>
    </row>
    <row r="181" spans="2:8" ht="29.25" x14ac:dyDescent="0.25">
      <c r="B181" s="30" t="s">
        <v>30</v>
      </c>
      <c r="C181" s="3"/>
      <c r="D181" s="168"/>
      <c r="E181" s="126"/>
      <c r="F181" s="144"/>
      <c r="G181" s="114"/>
      <c r="H181" s="114"/>
    </row>
    <row r="182" spans="2:8" x14ac:dyDescent="0.25">
      <c r="B182" s="16"/>
      <c r="C182" s="94"/>
      <c r="D182" s="159"/>
      <c r="E182" s="106"/>
      <c r="F182" s="142"/>
      <c r="G182" s="115"/>
      <c r="H182" s="115"/>
    </row>
    <row r="184" spans="2:8" x14ac:dyDescent="0.25">
      <c r="B184" s="5" t="s">
        <v>220</v>
      </c>
    </row>
    <row r="186" spans="2:8" x14ac:dyDescent="0.25">
      <c r="B186" s="7" t="s">
        <v>31</v>
      </c>
    </row>
    <row r="188" spans="2:8" ht="28.5" x14ac:dyDescent="0.25">
      <c r="B188" s="7" t="s">
        <v>32</v>
      </c>
    </row>
    <row r="190" spans="2:8" ht="85.5" x14ac:dyDescent="0.25">
      <c r="B190" s="7" t="s">
        <v>33</v>
      </c>
    </row>
    <row r="192" spans="2:8" ht="71.25" x14ac:dyDescent="0.25">
      <c r="B192" s="22" t="s">
        <v>100</v>
      </c>
    </row>
    <row r="193" spans="2:8" x14ac:dyDescent="0.25">
      <c r="B193" s="20"/>
    </row>
    <row r="194" spans="2:8" ht="75" x14ac:dyDescent="0.25">
      <c r="B194" s="16" t="s">
        <v>101</v>
      </c>
    </row>
    <row r="195" spans="2:8" x14ac:dyDescent="0.25">
      <c r="B195" s="31"/>
    </row>
    <row r="196" spans="2:8" ht="45" x14ac:dyDescent="0.25">
      <c r="B196" s="81" t="s">
        <v>34</v>
      </c>
    </row>
    <row r="197" spans="2:8" x14ac:dyDescent="0.25">
      <c r="B197" s="29"/>
    </row>
    <row r="198" spans="2:8" ht="28.5" x14ac:dyDescent="0.25">
      <c r="B198" s="7" t="s">
        <v>35</v>
      </c>
    </row>
    <row r="200" spans="2:8" x14ac:dyDescent="0.25">
      <c r="B200" s="7" t="s">
        <v>36</v>
      </c>
    </row>
    <row r="201" spans="2:8" x14ac:dyDescent="0.25">
      <c r="B201" s="21" t="s">
        <v>2</v>
      </c>
      <c r="C201" s="99"/>
      <c r="D201" s="236">
        <v>1269.4000000000001</v>
      </c>
      <c r="E201" s="123"/>
      <c r="F201" s="206"/>
      <c r="G201" s="124"/>
      <c r="H201" s="113">
        <f>D201*F201</f>
        <v>0</v>
      </c>
    </row>
    <row r="202" spans="2:8" x14ac:dyDescent="0.25">
      <c r="B202" s="10"/>
      <c r="F202" s="142"/>
      <c r="H202" s="114"/>
    </row>
    <row r="203" spans="2:8" x14ac:dyDescent="0.25">
      <c r="B203" s="5" t="s">
        <v>247</v>
      </c>
    </row>
    <row r="205" spans="2:8" ht="42.75" x14ac:dyDescent="0.25">
      <c r="B205" s="7" t="s">
        <v>37</v>
      </c>
    </row>
    <row r="207" spans="2:8" ht="28.5" x14ac:dyDescent="0.25">
      <c r="B207" s="7" t="s">
        <v>38</v>
      </c>
    </row>
    <row r="209" spans="2:8" x14ac:dyDescent="0.25">
      <c r="B209" s="7" t="s">
        <v>36</v>
      </c>
    </row>
    <row r="210" spans="2:8" ht="16.5" x14ac:dyDescent="0.25">
      <c r="B210" s="10" t="s">
        <v>13</v>
      </c>
      <c r="C210" s="99"/>
      <c r="D210" s="236">
        <v>38.08</v>
      </c>
      <c r="E210" s="123"/>
      <c r="F210" s="206"/>
      <c r="G210" s="124"/>
      <c r="H210" s="113">
        <f>D210*F210</f>
        <v>0</v>
      </c>
    </row>
    <row r="211" spans="2:8" x14ac:dyDescent="0.25">
      <c r="B211" s="10"/>
      <c r="F211" s="142"/>
      <c r="H211" s="114"/>
    </row>
    <row r="212" spans="2:8" x14ac:dyDescent="0.25">
      <c r="B212" s="5" t="s">
        <v>455</v>
      </c>
      <c r="F212" s="142"/>
      <c r="H212" s="114"/>
    </row>
    <row r="213" spans="2:8" x14ac:dyDescent="0.25">
      <c r="B213" s="10"/>
      <c r="F213" s="142"/>
      <c r="H213" s="114"/>
    </row>
    <row r="214" spans="2:8" ht="57" x14ac:dyDescent="0.25">
      <c r="B214" s="59" t="s">
        <v>453</v>
      </c>
      <c r="F214" s="142"/>
      <c r="H214" s="114"/>
    </row>
    <row r="215" spans="2:8" x14ac:dyDescent="0.25">
      <c r="F215" s="142"/>
      <c r="H215" s="114"/>
    </row>
    <row r="216" spans="2:8" x14ac:dyDescent="0.25">
      <c r="B216" s="7" t="s">
        <v>36</v>
      </c>
    </row>
    <row r="218" spans="2:8" x14ac:dyDescent="0.25">
      <c r="B218" s="7" t="s">
        <v>267</v>
      </c>
      <c r="D218" s="237"/>
      <c r="F218" s="142"/>
      <c r="H218" s="114"/>
    </row>
    <row r="219" spans="2:8" ht="16.5" x14ac:dyDescent="0.25">
      <c r="B219" s="10" t="s">
        <v>13</v>
      </c>
      <c r="D219" s="226">
        <v>2</v>
      </c>
      <c r="F219" s="206"/>
      <c r="H219" s="113">
        <f>F219*D219</f>
        <v>0</v>
      </c>
    </row>
    <row r="220" spans="2:8" x14ac:dyDescent="0.25">
      <c r="B220" s="7" t="s">
        <v>221</v>
      </c>
      <c r="D220" s="237"/>
      <c r="F220" s="142"/>
      <c r="H220" s="114"/>
    </row>
    <row r="221" spans="2:8" ht="16.5" x14ac:dyDescent="0.25">
      <c r="B221" s="10" t="s">
        <v>13</v>
      </c>
      <c r="D221" s="226">
        <v>9</v>
      </c>
      <c r="F221" s="206"/>
      <c r="H221" s="113">
        <f>F221*D221</f>
        <v>0</v>
      </c>
    </row>
    <row r="222" spans="2:8" x14ac:dyDescent="0.25">
      <c r="B222" s="38" t="s">
        <v>454</v>
      </c>
      <c r="D222" s="226"/>
      <c r="F222" s="214"/>
      <c r="H222" s="114"/>
    </row>
    <row r="223" spans="2:8" ht="16.5" x14ac:dyDescent="0.25">
      <c r="B223" s="10" t="s">
        <v>13</v>
      </c>
      <c r="D223" s="226">
        <v>80</v>
      </c>
      <c r="F223" s="206"/>
      <c r="H223" s="113">
        <f>F223*D223</f>
        <v>0</v>
      </c>
    </row>
    <row r="224" spans="2:8" x14ac:dyDescent="0.25">
      <c r="B224" s="10"/>
      <c r="F224" s="142"/>
      <c r="H224" s="114"/>
    </row>
    <row r="225" spans="2:8" x14ac:dyDescent="0.25">
      <c r="B225" s="5" t="s">
        <v>222</v>
      </c>
    </row>
    <row r="226" spans="2:8" x14ac:dyDescent="0.25">
      <c r="B226" s="5"/>
    </row>
    <row r="227" spans="2:8" ht="28.5" x14ac:dyDescent="0.25">
      <c r="B227" s="7" t="s">
        <v>102</v>
      </c>
    </row>
    <row r="229" spans="2:8" ht="57" x14ac:dyDescent="0.25">
      <c r="B229" s="7" t="s">
        <v>135</v>
      </c>
    </row>
    <row r="231" spans="2:8" ht="28.5" x14ac:dyDescent="0.25">
      <c r="B231" s="7" t="s">
        <v>118</v>
      </c>
      <c r="D231" s="237"/>
    </row>
    <row r="232" spans="2:8" ht="16.5" x14ac:dyDescent="0.25">
      <c r="B232" s="32" t="s">
        <v>39</v>
      </c>
      <c r="D232" s="237">
        <v>793.37</v>
      </c>
      <c r="F232" s="205"/>
      <c r="H232" s="113">
        <f>D232*F232</f>
        <v>0</v>
      </c>
    </row>
    <row r="233" spans="2:8" x14ac:dyDescent="0.25">
      <c r="B233" s="10"/>
      <c r="D233" s="237"/>
      <c r="F233" s="142"/>
      <c r="H233" s="114"/>
    </row>
    <row r="234" spans="2:8" x14ac:dyDescent="0.25">
      <c r="B234" s="5" t="s">
        <v>223</v>
      </c>
      <c r="D234" s="237"/>
    </row>
    <row r="235" spans="2:8" x14ac:dyDescent="0.25">
      <c r="D235" s="237"/>
    </row>
    <row r="236" spans="2:8" ht="57" x14ac:dyDescent="0.25">
      <c r="B236" s="22" t="s">
        <v>205</v>
      </c>
      <c r="D236" s="237"/>
    </row>
    <row r="237" spans="2:8" x14ac:dyDescent="0.25">
      <c r="D237" s="237"/>
    </row>
    <row r="238" spans="2:8" x14ac:dyDescent="0.25">
      <c r="B238" s="7" t="s">
        <v>41</v>
      </c>
      <c r="D238" s="237"/>
    </row>
    <row r="239" spans="2:8" x14ac:dyDescent="0.25">
      <c r="D239" s="237"/>
    </row>
    <row r="240" spans="2:8" x14ac:dyDescent="0.25">
      <c r="B240" s="7" t="s">
        <v>42</v>
      </c>
      <c r="D240" s="237"/>
    </row>
    <row r="241" spans="1:8" x14ac:dyDescent="0.25">
      <c r="B241" s="10" t="s">
        <v>43</v>
      </c>
      <c r="D241" s="238">
        <f>D277+D286+D295</f>
        <v>412.29000000000008</v>
      </c>
      <c r="F241" s="205"/>
      <c r="G241" s="127"/>
      <c r="H241" s="113">
        <f>D241*F241</f>
        <v>0</v>
      </c>
    </row>
    <row r="244" spans="1:8" x14ac:dyDescent="0.25">
      <c r="A244" s="14"/>
      <c r="B244" s="15"/>
      <c r="C244" s="97"/>
      <c r="D244" s="164"/>
      <c r="E244" s="119"/>
      <c r="F244" s="212"/>
      <c r="G244" s="120"/>
      <c r="H244" s="121"/>
    </row>
    <row r="245" spans="1:8" x14ac:dyDescent="0.25">
      <c r="A245" s="2" t="s">
        <v>181</v>
      </c>
      <c r="B245" s="36" t="s">
        <v>176</v>
      </c>
      <c r="C245" s="94"/>
      <c r="D245" s="159"/>
      <c r="E245" s="106"/>
      <c r="F245" s="142"/>
      <c r="G245" s="118"/>
      <c r="H245" s="113">
        <f>SUM(H194:H242)</f>
        <v>0</v>
      </c>
    </row>
    <row r="246" spans="1:8" x14ac:dyDescent="0.25">
      <c r="A246" s="17"/>
      <c r="B246" s="18"/>
      <c r="C246" s="98"/>
      <c r="D246" s="165"/>
      <c r="E246" s="122"/>
      <c r="F246" s="205"/>
      <c r="G246" s="117"/>
      <c r="H246" s="113"/>
    </row>
    <row r="247" spans="1:8" x14ac:dyDescent="0.25">
      <c r="B247" s="22"/>
      <c r="C247" s="94"/>
      <c r="D247" s="159"/>
      <c r="E247" s="106"/>
      <c r="F247" s="142"/>
      <c r="G247" s="118"/>
      <c r="H247" s="114"/>
    </row>
    <row r="248" spans="1:8" x14ac:dyDescent="0.25">
      <c r="A248" s="2" t="s">
        <v>189</v>
      </c>
      <c r="B248" s="5" t="s">
        <v>130</v>
      </c>
    </row>
    <row r="250" spans="1:8" x14ac:dyDescent="0.25">
      <c r="B250" s="5" t="s">
        <v>103</v>
      </c>
    </row>
    <row r="252" spans="1:8" ht="28.5" x14ac:dyDescent="0.25">
      <c r="B252" s="7" t="s">
        <v>44</v>
      </c>
    </row>
    <row r="253" spans="1:8" ht="28.5" x14ac:dyDescent="0.25">
      <c r="B253" s="7" t="s">
        <v>45</v>
      </c>
    </row>
    <row r="255" spans="1:8" x14ac:dyDescent="0.25">
      <c r="B255" s="7" t="s">
        <v>46</v>
      </c>
      <c r="D255" s="237"/>
    </row>
    <row r="256" spans="1:8" x14ac:dyDescent="0.25">
      <c r="B256" s="10" t="s">
        <v>47</v>
      </c>
      <c r="D256" s="226">
        <v>30</v>
      </c>
      <c r="F256" s="205"/>
      <c r="H256" s="113">
        <f>D256*F256</f>
        <v>0</v>
      </c>
    </row>
    <row r="258" spans="1:8" x14ac:dyDescent="0.25">
      <c r="B258" s="10"/>
      <c r="F258" s="142"/>
      <c r="G258" s="118"/>
      <c r="H258" s="114"/>
    </row>
    <row r="259" spans="1:8" x14ac:dyDescent="0.25">
      <c r="A259" s="14"/>
      <c r="B259" s="15"/>
      <c r="C259" s="97"/>
      <c r="D259" s="164"/>
      <c r="E259" s="119"/>
      <c r="F259" s="212"/>
      <c r="G259" s="120"/>
      <c r="H259" s="121"/>
    </row>
    <row r="260" spans="1:8" x14ac:dyDescent="0.25">
      <c r="A260" s="2" t="s">
        <v>182</v>
      </c>
      <c r="B260" s="36" t="s">
        <v>175</v>
      </c>
      <c r="C260" s="94"/>
      <c r="D260" s="159"/>
      <c r="E260" s="106"/>
      <c r="F260" s="142"/>
      <c r="G260" s="118"/>
      <c r="H260" s="113">
        <f>H256</f>
        <v>0</v>
      </c>
    </row>
    <row r="261" spans="1:8" x14ac:dyDescent="0.25">
      <c r="A261" s="17"/>
      <c r="B261" s="18"/>
      <c r="C261" s="98"/>
      <c r="D261" s="165"/>
      <c r="E261" s="122"/>
      <c r="F261" s="205"/>
      <c r="G261" s="117"/>
      <c r="H261" s="113"/>
    </row>
    <row r="262" spans="1:8" x14ac:dyDescent="0.25">
      <c r="B262" s="22"/>
      <c r="C262" s="94"/>
      <c r="D262" s="159"/>
      <c r="E262" s="106"/>
      <c r="F262" s="142"/>
      <c r="G262" s="118"/>
      <c r="H262" s="114"/>
    </row>
    <row r="263" spans="1:8" x14ac:dyDescent="0.25">
      <c r="B263" s="22"/>
      <c r="C263" s="94"/>
      <c r="D263" s="159"/>
      <c r="E263" s="106"/>
      <c r="F263" s="142"/>
      <c r="G263" s="118"/>
      <c r="H263" s="114"/>
    </row>
    <row r="264" spans="1:8" x14ac:dyDescent="0.25">
      <c r="A264" s="2" t="s">
        <v>183</v>
      </c>
      <c r="B264" s="39" t="s">
        <v>119</v>
      </c>
      <c r="C264" s="33"/>
      <c r="D264" s="163"/>
      <c r="E264" s="12"/>
      <c r="F264" s="211"/>
      <c r="G264" s="13"/>
      <c r="H264" s="116"/>
    </row>
    <row r="265" spans="1:8" x14ac:dyDescent="0.25">
      <c r="B265" s="22"/>
      <c r="C265" s="94"/>
      <c r="D265" s="159"/>
      <c r="E265" s="106"/>
      <c r="F265" s="142"/>
      <c r="G265" s="118"/>
      <c r="H265" s="114"/>
    </row>
    <row r="266" spans="1:8" ht="30" x14ac:dyDescent="0.25">
      <c r="B266" s="29" t="s">
        <v>120</v>
      </c>
      <c r="C266" s="6"/>
      <c r="D266" s="161"/>
      <c r="E266" s="84"/>
      <c r="F266" s="144"/>
      <c r="G266" s="112"/>
      <c r="H266" s="114"/>
    </row>
    <row r="267" spans="1:8" x14ac:dyDescent="0.25">
      <c r="B267" s="30"/>
      <c r="C267" s="6"/>
      <c r="D267" s="161"/>
      <c r="E267" s="84"/>
      <c r="F267" s="144"/>
      <c r="G267" s="112"/>
      <c r="H267" s="114"/>
    </row>
    <row r="268" spans="1:8" ht="29.25" x14ac:dyDescent="0.25">
      <c r="B268" s="30" t="s">
        <v>121</v>
      </c>
      <c r="C268" s="6"/>
      <c r="D268" s="161"/>
      <c r="E268" s="84"/>
      <c r="F268" s="144"/>
      <c r="G268" s="112"/>
      <c r="H268" s="114"/>
    </row>
    <row r="269" spans="1:8" x14ac:dyDescent="0.25">
      <c r="B269" s="30"/>
      <c r="C269" s="6"/>
      <c r="D269" s="161"/>
      <c r="E269" s="84"/>
      <c r="F269" s="144"/>
      <c r="G269" s="112"/>
      <c r="H269" s="114"/>
    </row>
    <row r="270" spans="1:8" ht="57.75" x14ac:dyDescent="0.25">
      <c r="B270" s="30" t="s">
        <v>136</v>
      </c>
      <c r="C270" s="6"/>
      <c r="D270" s="161"/>
      <c r="E270" s="84"/>
      <c r="F270" s="144"/>
      <c r="G270" s="112"/>
      <c r="H270" s="114"/>
    </row>
    <row r="271" spans="1:8" x14ac:dyDescent="0.25">
      <c r="A271" s="34"/>
      <c r="B271" s="30"/>
      <c r="C271" s="6"/>
      <c r="D271" s="161"/>
      <c r="E271" s="84"/>
      <c r="F271" s="144"/>
      <c r="G271" s="112"/>
      <c r="H271" s="114"/>
    </row>
    <row r="272" spans="1:8" ht="29.25" x14ac:dyDescent="0.25">
      <c r="A272" s="34"/>
      <c r="B272" s="30" t="s">
        <v>134</v>
      </c>
      <c r="C272" s="6"/>
      <c r="D272" s="161"/>
      <c r="E272" s="84"/>
      <c r="F272" s="144"/>
      <c r="G272" s="112"/>
      <c r="H272" s="114"/>
    </row>
    <row r="273" spans="1:8" x14ac:dyDescent="0.25">
      <c r="B273" s="30"/>
      <c r="C273" s="6"/>
      <c r="D273" s="161"/>
      <c r="E273" s="84"/>
      <c r="F273" s="144"/>
      <c r="G273" s="112"/>
      <c r="H273" s="114"/>
    </row>
    <row r="274" spans="1:8" ht="43.5" x14ac:dyDescent="0.25">
      <c r="A274" s="34"/>
      <c r="B274" s="30" t="s">
        <v>122</v>
      </c>
      <c r="C274" s="6"/>
      <c r="D274" s="161"/>
      <c r="E274" s="84"/>
      <c r="F274" s="144"/>
      <c r="G274" s="112"/>
      <c r="H274" s="114"/>
    </row>
    <row r="275" spans="1:8" x14ac:dyDescent="0.25">
      <c r="A275" s="34"/>
      <c r="B275" s="30"/>
      <c r="C275" s="6"/>
      <c r="D275" s="161"/>
      <c r="E275" s="84"/>
      <c r="F275" s="144"/>
      <c r="G275" s="112"/>
      <c r="H275" s="114"/>
    </row>
    <row r="276" spans="1:8" ht="17.25" x14ac:dyDescent="0.25">
      <c r="A276" s="34"/>
      <c r="B276" s="30" t="s">
        <v>40</v>
      </c>
      <c r="C276" s="6"/>
      <c r="D276" s="161"/>
      <c r="E276" s="84"/>
      <c r="F276" s="144"/>
      <c r="G276" s="112"/>
      <c r="H276" s="114"/>
    </row>
    <row r="277" spans="1:8" ht="16.5" x14ac:dyDescent="0.25">
      <c r="B277" s="10" t="s">
        <v>13</v>
      </c>
      <c r="D277" s="237">
        <v>79.34</v>
      </c>
      <c r="F277" s="205"/>
      <c r="H277" s="113">
        <f>D277*F277</f>
        <v>0</v>
      </c>
    </row>
    <row r="278" spans="1:8" x14ac:dyDescent="0.25">
      <c r="B278" s="22"/>
      <c r="C278" s="94"/>
      <c r="D278" s="159"/>
      <c r="E278" s="106"/>
      <c r="F278" s="142"/>
      <c r="G278" s="118"/>
      <c r="H278" s="114"/>
    </row>
    <row r="279" spans="1:8" ht="45" x14ac:dyDescent="0.25">
      <c r="B279" s="27" t="s">
        <v>123</v>
      </c>
      <c r="F279" s="142"/>
      <c r="H279" s="114"/>
    </row>
    <row r="280" spans="1:8" x14ac:dyDescent="0.25">
      <c r="A280" s="34"/>
      <c r="B280" s="10"/>
      <c r="F280" s="142"/>
      <c r="H280" s="114"/>
    </row>
    <row r="281" spans="1:8" ht="72" x14ac:dyDescent="0.25">
      <c r="B281" s="35" t="s">
        <v>124</v>
      </c>
      <c r="C281" s="6"/>
      <c r="D281" s="161"/>
      <c r="E281" s="84"/>
      <c r="F281" s="144"/>
      <c r="G281" s="112"/>
      <c r="H281" s="114"/>
    </row>
    <row r="282" spans="1:8" x14ac:dyDescent="0.25">
      <c r="B282" s="35"/>
      <c r="C282" s="6"/>
      <c r="D282" s="161"/>
      <c r="E282" s="84"/>
      <c r="F282" s="144"/>
      <c r="G282" s="112"/>
      <c r="H282" s="114"/>
    </row>
    <row r="283" spans="1:8" ht="29.25" x14ac:dyDescent="0.25">
      <c r="B283" s="35" t="s">
        <v>125</v>
      </c>
      <c r="C283" s="6"/>
      <c r="D283" s="161"/>
      <c r="E283" s="84"/>
      <c r="F283" s="144"/>
      <c r="G283" s="112"/>
      <c r="H283" s="114"/>
    </row>
    <row r="284" spans="1:8" x14ac:dyDescent="0.25">
      <c r="B284" s="35"/>
      <c r="C284" s="6"/>
      <c r="D284" s="161"/>
      <c r="E284" s="84"/>
      <c r="F284" s="144"/>
      <c r="G284" s="112"/>
      <c r="H284" s="114"/>
    </row>
    <row r="285" spans="1:8" ht="17.25" x14ac:dyDescent="0.25">
      <c r="A285" s="34"/>
      <c r="B285" s="30" t="s">
        <v>126</v>
      </c>
      <c r="C285" s="6"/>
      <c r="D285" s="161"/>
      <c r="E285" s="84"/>
      <c r="F285" s="144"/>
      <c r="G285" s="112"/>
      <c r="H285" s="114"/>
    </row>
    <row r="286" spans="1:8" ht="16.5" x14ac:dyDescent="0.25">
      <c r="B286" s="10" t="s">
        <v>13</v>
      </c>
      <c r="D286" s="237">
        <v>317.35000000000002</v>
      </c>
      <c r="F286" s="205"/>
      <c r="H286" s="113">
        <f>D286*F286</f>
        <v>0</v>
      </c>
    </row>
    <row r="287" spans="1:8" x14ac:dyDescent="0.25">
      <c r="B287" s="30"/>
      <c r="C287" s="6"/>
      <c r="D287" s="161"/>
      <c r="E287" s="84"/>
      <c r="F287" s="144"/>
      <c r="G287" s="112"/>
      <c r="H287" s="114"/>
    </row>
    <row r="288" spans="1:8" ht="45" x14ac:dyDescent="0.25">
      <c r="B288" s="152" t="s">
        <v>253</v>
      </c>
      <c r="C288" s="91"/>
      <c r="D288" s="167"/>
      <c r="E288" s="84"/>
      <c r="F288" s="144"/>
      <c r="G288" s="112"/>
      <c r="H288" s="114"/>
    </row>
    <row r="289" spans="1:8" x14ac:dyDescent="0.25">
      <c r="B289" s="152"/>
      <c r="C289" s="91"/>
      <c r="D289" s="167"/>
      <c r="E289" s="84"/>
      <c r="F289" s="144"/>
      <c r="G289" s="112"/>
      <c r="H289" s="114"/>
    </row>
    <row r="290" spans="1:8" ht="128.25" x14ac:dyDescent="0.25">
      <c r="B290" s="7" t="s">
        <v>228</v>
      </c>
      <c r="C290" s="91"/>
      <c r="D290" s="167"/>
      <c r="E290" s="84"/>
      <c r="F290" s="144"/>
      <c r="G290" s="112"/>
      <c r="H290" s="114"/>
    </row>
    <row r="291" spans="1:8" x14ac:dyDescent="0.25">
      <c r="B291" s="35"/>
      <c r="C291" s="91"/>
      <c r="D291" s="167"/>
      <c r="E291" s="84"/>
      <c r="F291" s="144"/>
      <c r="G291" s="112"/>
      <c r="H291" s="114"/>
    </row>
    <row r="292" spans="1:8" ht="29.25" x14ac:dyDescent="0.25">
      <c r="B292" s="35" t="s">
        <v>125</v>
      </c>
      <c r="C292" s="91"/>
      <c r="D292" s="167"/>
      <c r="E292" s="84"/>
      <c r="F292" s="144"/>
      <c r="G292" s="112"/>
      <c r="H292" s="114"/>
    </row>
    <row r="293" spans="1:8" x14ac:dyDescent="0.25">
      <c r="B293" s="35"/>
      <c r="C293" s="99"/>
      <c r="D293" s="166"/>
      <c r="F293" s="142"/>
      <c r="H293" s="114"/>
    </row>
    <row r="294" spans="1:8" x14ac:dyDescent="0.25">
      <c r="A294" s="34"/>
      <c r="B294" s="7" t="s">
        <v>109</v>
      </c>
      <c r="C294" s="91"/>
      <c r="D294" s="167"/>
      <c r="E294" s="84"/>
      <c r="F294" s="144"/>
      <c r="G294" s="112"/>
      <c r="H294" s="114"/>
    </row>
    <row r="295" spans="1:8" ht="16.5" x14ac:dyDescent="0.25">
      <c r="B295" s="21" t="s">
        <v>13</v>
      </c>
      <c r="C295" s="99"/>
      <c r="D295" s="238">
        <v>15.6</v>
      </c>
      <c r="E295" s="123"/>
      <c r="F295" s="206"/>
      <c r="G295" s="124"/>
      <c r="H295" s="156">
        <f>D295*F295</f>
        <v>0</v>
      </c>
    </row>
    <row r="296" spans="1:8" x14ac:dyDescent="0.25">
      <c r="B296" s="21"/>
      <c r="C296" s="99"/>
      <c r="D296" s="166"/>
      <c r="E296" s="123"/>
      <c r="F296" s="214"/>
      <c r="G296" s="124"/>
      <c r="H296" s="125"/>
    </row>
    <row r="297" spans="1:8" ht="30" x14ac:dyDescent="0.25">
      <c r="B297" s="152" t="s">
        <v>206</v>
      </c>
      <c r="C297" s="91"/>
      <c r="D297" s="167"/>
      <c r="E297" s="255"/>
      <c r="F297" s="251"/>
      <c r="G297" s="256"/>
      <c r="H297" s="125"/>
    </row>
    <row r="298" spans="1:8" x14ac:dyDescent="0.25">
      <c r="B298" s="152"/>
      <c r="C298" s="91"/>
      <c r="D298" s="167"/>
      <c r="E298" s="255"/>
      <c r="F298" s="251"/>
      <c r="G298" s="256"/>
      <c r="H298" s="125"/>
    </row>
    <row r="299" spans="1:8" ht="85.5" x14ac:dyDescent="0.25">
      <c r="B299" s="59" t="s">
        <v>207</v>
      </c>
      <c r="C299" s="91"/>
      <c r="D299" s="167"/>
      <c r="E299" s="84"/>
      <c r="F299" s="144"/>
      <c r="G299" s="112"/>
      <c r="H299" s="114"/>
    </row>
    <row r="300" spans="1:8" x14ac:dyDescent="0.25">
      <c r="B300" s="35"/>
      <c r="C300" s="91"/>
      <c r="D300" s="167"/>
      <c r="E300" s="84"/>
      <c r="F300" s="144"/>
      <c r="G300" s="112"/>
      <c r="H300" s="114"/>
    </row>
    <row r="301" spans="1:8" ht="29.25" x14ac:dyDescent="0.25">
      <c r="B301" s="35" t="s">
        <v>125</v>
      </c>
      <c r="C301" s="91"/>
      <c r="D301" s="167"/>
      <c r="E301" s="84"/>
      <c r="F301" s="144"/>
      <c r="G301" s="112"/>
      <c r="H301" s="114"/>
    </row>
    <row r="302" spans="1:8" x14ac:dyDescent="0.25">
      <c r="B302" s="35"/>
      <c r="C302" s="99"/>
      <c r="D302" s="166"/>
      <c r="F302" s="142"/>
      <c r="H302" s="114"/>
    </row>
    <row r="303" spans="1:8" x14ac:dyDescent="0.25">
      <c r="A303" s="34"/>
      <c r="B303" s="7" t="s">
        <v>109</v>
      </c>
      <c r="C303" s="91"/>
      <c r="D303" s="167"/>
      <c r="E303" s="84"/>
      <c r="F303" s="144"/>
      <c r="G303" s="112"/>
      <c r="H303" s="114"/>
    </row>
    <row r="304" spans="1:8" ht="16.5" x14ac:dyDescent="0.25">
      <c r="B304" s="21" t="s">
        <v>13</v>
      </c>
      <c r="C304" s="99"/>
      <c r="D304" s="238">
        <v>976.12</v>
      </c>
      <c r="F304" s="206"/>
      <c r="H304" s="113">
        <f>D304*F304</f>
        <v>0</v>
      </c>
    </row>
    <row r="305" spans="1:8" x14ac:dyDescent="0.25">
      <c r="B305" s="21"/>
      <c r="C305" s="99"/>
      <c r="D305" s="166"/>
      <c r="F305" s="214"/>
      <c r="H305" s="114"/>
    </row>
    <row r="306" spans="1:8" x14ac:dyDescent="0.25">
      <c r="A306" s="34"/>
      <c r="B306" s="10"/>
      <c r="F306" s="142"/>
      <c r="H306" s="114"/>
    </row>
    <row r="307" spans="1:8" x14ac:dyDescent="0.25">
      <c r="A307" s="14"/>
      <c r="B307" s="15"/>
      <c r="C307" s="97"/>
      <c r="D307" s="164"/>
      <c r="E307" s="119"/>
      <c r="F307" s="212"/>
      <c r="G307" s="120"/>
      <c r="H307" s="121"/>
    </row>
    <row r="308" spans="1:8" x14ac:dyDescent="0.25">
      <c r="A308" s="2" t="s">
        <v>183</v>
      </c>
      <c r="B308" s="36" t="s">
        <v>174</v>
      </c>
      <c r="C308" s="94"/>
      <c r="D308" s="159"/>
      <c r="E308" s="106"/>
      <c r="F308" s="142"/>
      <c r="G308" s="118"/>
      <c r="H308" s="113">
        <f>SUM(H264:H305)</f>
        <v>0</v>
      </c>
    </row>
    <row r="309" spans="1:8" x14ac:dyDescent="0.25">
      <c r="A309" s="17"/>
      <c r="B309" s="18"/>
      <c r="C309" s="98"/>
      <c r="D309" s="165"/>
      <c r="E309" s="122"/>
      <c r="F309" s="205"/>
      <c r="G309" s="117"/>
      <c r="H309" s="113"/>
    </row>
    <row r="310" spans="1:8" x14ac:dyDescent="0.25">
      <c r="B310" s="22"/>
      <c r="C310" s="94"/>
      <c r="D310" s="159"/>
      <c r="E310" s="106"/>
      <c r="F310" s="142"/>
      <c r="G310" s="118"/>
      <c r="H310" s="114"/>
    </row>
    <row r="311" spans="1:8" x14ac:dyDescent="0.25">
      <c r="A311" s="2" t="s">
        <v>184</v>
      </c>
      <c r="B311" s="39" t="s">
        <v>127</v>
      </c>
      <c r="C311" s="33"/>
      <c r="D311" s="163"/>
      <c r="E311" s="12"/>
      <c r="F311" s="211"/>
      <c r="G311" s="13"/>
      <c r="H311" s="116"/>
    </row>
    <row r="312" spans="1:8" x14ac:dyDescent="0.25">
      <c r="B312" s="39"/>
      <c r="C312" s="33"/>
      <c r="D312" s="163"/>
      <c r="E312" s="12"/>
      <c r="F312" s="211"/>
      <c r="G312" s="13"/>
      <c r="H312" s="116"/>
    </row>
    <row r="313" spans="1:8" x14ac:dyDescent="0.25">
      <c r="B313" s="39" t="s">
        <v>333</v>
      </c>
      <c r="C313" s="33"/>
      <c r="D313" s="163"/>
      <c r="E313" s="12"/>
      <c r="F313" s="211"/>
      <c r="G313" s="13"/>
      <c r="H313" s="116"/>
    </row>
    <row r="314" spans="1:8" x14ac:dyDescent="0.25">
      <c r="B314" s="271"/>
      <c r="C314" s="33"/>
      <c r="D314" s="163"/>
      <c r="E314" s="12"/>
      <c r="F314" s="211"/>
      <c r="G314" s="13"/>
      <c r="H314" s="116"/>
    </row>
    <row r="315" spans="1:8" x14ac:dyDescent="0.25">
      <c r="B315" s="10" t="s">
        <v>456</v>
      </c>
      <c r="C315" s="33"/>
      <c r="D315" s="163"/>
      <c r="E315" s="12"/>
      <c r="F315" s="211"/>
      <c r="G315" s="13"/>
      <c r="H315" s="116"/>
    </row>
    <row r="316" spans="1:8" x14ac:dyDescent="0.25">
      <c r="B316" s="271"/>
      <c r="C316" s="33"/>
      <c r="D316" s="163"/>
      <c r="E316" s="12"/>
      <c r="F316" s="211"/>
      <c r="G316" s="13"/>
      <c r="H316" s="116"/>
    </row>
    <row r="317" spans="1:8" ht="71.25" x14ac:dyDescent="0.25">
      <c r="B317" s="38" t="s">
        <v>311</v>
      </c>
      <c r="C317" s="33"/>
      <c r="D317" s="163"/>
      <c r="E317" s="12"/>
      <c r="F317" s="211"/>
      <c r="G317" s="13"/>
      <c r="H317" s="116"/>
    </row>
    <row r="318" spans="1:8" x14ac:dyDescent="0.25">
      <c r="B318" s="10"/>
      <c r="C318" s="33"/>
      <c r="D318" s="163"/>
      <c r="E318" s="12"/>
      <c r="F318" s="211"/>
      <c r="G318" s="13"/>
      <c r="H318" s="116"/>
    </row>
    <row r="319" spans="1:8" ht="71.25" x14ac:dyDescent="0.25">
      <c r="B319" s="19" t="s">
        <v>334</v>
      </c>
      <c r="C319" s="33"/>
      <c r="D319" s="163"/>
      <c r="E319" s="12"/>
      <c r="F319" s="211"/>
      <c r="G319" s="13"/>
      <c r="H319" s="116"/>
    </row>
    <row r="320" spans="1:8" x14ac:dyDescent="0.25">
      <c r="B320" s="10"/>
      <c r="C320" s="33"/>
      <c r="D320" s="163"/>
      <c r="E320" s="12"/>
      <c r="F320" s="211"/>
      <c r="G320" s="13"/>
      <c r="H320" s="116"/>
    </row>
    <row r="321" spans="1:8" ht="57" x14ac:dyDescent="0.25">
      <c r="B321" s="38" t="s">
        <v>335</v>
      </c>
      <c r="C321" s="33"/>
      <c r="D321" s="163"/>
      <c r="E321" s="12"/>
      <c r="F321" s="211"/>
      <c r="G321" s="13"/>
      <c r="H321" s="116"/>
    </row>
    <row r="322" spans="1:8" x14ac:dyDescent="0.25">
      <c r="B322" s="10"/>
      <c r="C322" s="33"/>
      <c r="D322" s="163"/>
      <c r="E322" s="12"/>
      <c r="F322" s="211"/>
      <c r="G322" s="13"/>
      <c r="H322" s="116"/>
    </row>
    <row r="323" spans="1:8" ht="42.75" x14ac:dyDescent="0.25">
      <c r="B323" s="38" t="s">
        <v>312</v>
      </c>
      <c r="C323" s="33"/>
      <c r="D323" s="163"/>
      <c r="E323" s="12"/>
      <c r="F323" s="211"/>
      <c r="G323" s="13"/>
      <c r="H323" s="116"/>
    </row>
    <row r="324" spans="1:8" x14ac:dyDescent="0.25">
      <c r="B324" s="10"/>
      <c r="C324" s="33"/>
      <c r="D324" s="163"/>
      <c r="E324" s="12"/>
      <c r="F324" s="211"/>
      <c r="G324" s="13"/>
      <c r="H324" s="116"/>
    </row>
    <row r="325" spans="1:8" ht="28.5" x14ac:dyDescent="0.25">
      <c r="B325" s="38" t="s">
        <v>313</v>
      </c>
      <c r="C325" s="33"/>
      <c r="D325" s="163"/>
      <c r="E325" s="12"/>
      <c r="F325" s="211"/>
      <c r="G325" s="13"/>
      <c r="H325" s="116"/>
    </row>
    <row r="326" spans="1:8" x14ac:dyDescent="0.25">
      <c r="B326" s="10"/>
      <c r="C326" s="33"/>
      <c r="D326" s="163"/>
      <c r="E326" s="12"/>
      <c r="F326" s="211"/>
      <c r="G326" s="13"/>
      <c r="H326" s="116"/>
    </row>
    <row r="327" spans="1:8" ht="57" x14ac:dyDescent="0.25">
      <c r="B327" s="19" t="s">
        <v>336</v>
      </c>
      <c r="C327" s="33"/>
      <c r="D327" s="163"/>
      <c r="E327" s="12"/>
      <c r="F327" s="211"/>
      <c r="G327" s="13"/>
      <c r="H327" s="116"/>
    </row>
    <row r="328" spans="1:8" x14ac:dyDescent="0.25">
      <c r="B328" s="10"/>
      <c r="C328" s="33"/>
      <c r="D328" s="163"/>
      <c r="E328" s="12"/>
      <c r="F328" s="211"/>
      <c r="G328" s="13"/>
      <c r="H328" s="116"/>
    </row>
    <row r="329" spans="1:8" ht="114" x14ac:dyDescent="0.25">
      <c r="B329" s="37" t="s">
        <v>314</v>
      </c>
      <c r="C329" s="33"/>
      <c r="D329" s="163"/>
      <c r="E329" s="12"/>
      <c r="F329" s="211"/>
      <c r="G329" s="13"/>
      <c r="H329" s="116"/>
    </row>
    <row r="330" spans="1:8" x14ac:dyDescent="0.25">
      <c r="B330" s="10"/>
      <c r="C330" s="33"/>
      <c r="D330" s="163"/>
      <c r="E330" s="12"/>
      <c r="F330" s="211"/>
      <c r="G330" s="13"/>
      <c r="H330" s="116"/>
    </row>
    <row r="331" spans="1:8" ht="28.5" x14ac:dyDescent="0.25">
      <c r="B331" s="38" t="s">
        <v>315</v>
      </c>
      <c r="C331" s="6"/>
      <c r="D331" s="161"/>
      <c r="E331" s="84"/>
      <c r="F331" s="208"/>
      <c r="G331" s="112"/>
    </row>
    <row r="332" spans="1:8" x14ac:dyDescent="0.25">
      <c r="B332" s="10"/>
      <c r="C332" s="6"/>
      <c r="D332" s="161"/>
      <c r="E332" s="84"/>
      <c r="F332" s="208"/>
      <c r="G332" s="112"/>
    </row>
    <row r="333" spans="1:8" ht="114" x14ac:dyDescent="0.25">
      <c r="B333" s="37" t="s">
        <v>314</v>
      </c>
      <c r="C333" s="6"/>
      <c r="D333" s="161"/>
      <c r="E333" s="84"/>
      <c r="F333" s="208"/>
      <c r="G333" s="112"/>
    </row>
    <row r="334" spans="1:8" x14ac:dyDescent="0.25">
      <c r="B334" s="10"/>
      <c r="C334" s="6"/>
      <c r="D334" s="161"/>
      <c r="E334" s="84"/>
      <c r="F334" s="208"/>
      <c r="G334" s="112"/>
    </row>
    <row r="335" spans="1:8" ht="28.5" x14ac:dyDescent="0.25">
      <c r="A335" s="42"/>
      <c r="B335" s="38" t="s">
        <v>315</v>
      </c>
      <c r="C335" s="6"/>
      <c r="D335" s="161"/>
      <c r="E335" s="84"/>
      <c r="F335" s="208"/>
      <c r="G335" s="112"/>
    </row>
    <row r="336" spans="1:8" x14ac:dyDescent="0.25">
      <c r="A336" s="42"/>
      <c r="B336" s="10"/>
      <c r="C336" s="6"/>
      <c r="D336" s="161"/>
      <c r="E336" s="84"/>
      <c r="F336" s="208"/>
      <c r="G336" s="112"/>
    </row>
    <row r="337" spans="1:8" x14ac:dyDescent="0.25">
      <c r="A337" s="42"/>
      <c r="B337" s="6" t="s">
        <v>316</v>
      </c>
      <c r="C337" s="6"/>
      <c r="D337" s="272"/>
      <c r="E337" s="84"/>
      <c r="F337" s="110"/>
      <c r="G337" s="112"/>
    </row>
    <row r="338" spans="1:8" x14ac:dyDescent="0.25">
      <c r="A338" s="42"/>
      <c r="B338" s="10" t="s">
        <v>48</v>
      </c>
      <c r="C338" s="6"/>
      <c r="D338" s="273">
        <v>1.6</v>
      </c>
      <c r="E338" s="84"/>
      <c r="F338" s="274"/>
      <c r="G338" s="112"/>
      <c r="H338" s="113">
        <f>D338*F338</f>
        <v>0</v>
      </c>
    </row>
    <row r="339" spans="1:8" x14ac:dyDescent="0.25">
      <c r="A339" s="42"/>
      <c r="B339" s="30" t="s">
        <v>317</v>
      </c>
      <c r="C339" s="6"/>
      <c r="D339" s="273"/>
      <c r="E339" s="84"/>
      <c r="F339" s="110"/>
      <c r="G339" s="112"/>
    </row>
    <row r="340" spans="1:8" x14ac:dyDescent="0.25">
      <c r="A340" s="42"/>
      <c r="B340" s="10" t="s">
        <v>48</v>
      </c>
      <c r="C340" s="6"/>
      <c r="D340" s="273">
        <v>3.2</v>
      </c>
      <c r="E340" s="84"/>
      <c r="F340" s="274"/>
      <c r="G340" s="112"/>
      <c r="H340" s="113">
        <f>D340*F340</f>
        <v>0</v>
      </c>
    </row>
    <row r="341" spans="1:8" x14ac:dyDescent="0.25">
      <c r="A341" s="42"/>
      <c r="B341" s="30" t="s">
        <v>318</v>
      </c>
      <c r="C341" s="6"/>
      <c r="D341" s="273"/>
      <c r="E341" s="84"/>
      <c r="F341" s="110"/>
      <c r="G341" s="112"/>
    </row>
    <row r="342" spans="1:8" x14ac:dyDescent="0.25">
      <c r="A342" s="42"/>
      <c r="B342" s="10" t="s">
        <v>48</v>
      </c>
      <c r="C342" s="6"/>
      <c r="D342" s="273">
        <v>10.4</v>
      </c>
      <c r="E342" s="84"/>
      <c r="F342" s="274"/>
      <c r="G342" s="112"/>
      <c r="H342" s="113">
        <f>D342*F342</f>
        <v>0</v>
      </c>
    </row>
    <row r="343" spans="1:8" ht="29.25" x14ac:dyDescent="0.25">
      <c r="A343" s="42"/>
      <c r="B343" s="26" t="s">
        <v>337</v>
      </c>
      <c r="C343" s="6"/>
      <c r="D343" s="273"/>
      <c r="E343" s="84"/>
      <c r="F343" s="110"/>
      <c r="G343" s="112"/>
    </row>
    <row r="344" spans="1:8" x14ac:dyDescent="0.25">
      <c r="A344" s="42"/>
      <c r="B344" s="10" t="s">
        <v>48</v>
      </c>
      <c r="C344" s="6"/>
      <c r="D344" s="273">
        <v>3.2</v>
      </c>
      <c r="E344" s="84"/>
      <c r="F344" s="274"/>
      <c r="G344" s="112"/>
      <c r="H344" s="113">
        <f>D344*F344</f>
        <v>0</v>
      </c>
    </row>
    <row r="345" spans="1:8" x14ac:dyDescent="0.25">
      <c r="A345" s="42"/>
      <c r="B345" s="6" t="s">
        <v>319</v>
      </c>
      <c r="C345" s="6"/>
      <c r="D345" s="273"/>
      <c r="E345" s="84"/>
      <c r="F345" s="110"/>
      <c r="G345" s="112"/>
    </row>
    <row r="346" spans="1:8" x14ac:dyDescent="0.25">
      <c r="A346" s="42"/>
      <c r="B346" s="10"/>
      <c r="C346" s="6"/>
      <c r="D346" s="273"/>
      <c r="E346" s="84"/>
      <c r="F346" s="110"/>
      <c r="G346" s="112"/>
    </row>
    <row r="347" spans="1:8" x14ac:dyDescent="0.25">
      <c r="A347" s="42"/>
      <c r="B347" s="30" t="s">
        <v>320</v>
      </c>
      <c r="C347" s="6"/>
      <c r="D347" s="275"/>
    </row>
    <row r="348" spans="1:8" x14ac:dyDescent="0.25">
      <c r="A348" s="42"/>
      <c r="B348" s="10" t="s">
        <v>321</v>
      </c>
      <c r="C348" s="6"/>
      <c r="D348" s="273">
        <v>720</v>
      </c>
      <c r="E348" s="84"/>
      <c r="F348" s="274"/>
      <c r="G348" s="112"/>
      <c r="H348" s="113">
        <f>D348*F348</f>
        <v>0</v>
      </c>
    </row>
    <row r="349" spans="1:8" x14ac:dyDescent="0.25">
      <c r="A349" s="42"/>
      <c r="B349" s="30" t="s">
        <v>322</v>
      </c>
      <c r="C349" s="6"/>
      <c r="D349" s="273"/>
      <c r="E349" s="84"/>
      <c r="F349" s="110"/>
      <c r="G349" s="112"/>
    </row>
    <row r="350" spans="1:8" x14ac:dyDescent="0.25">
      <c r="A350" s="42"/>
      <c r="B350" s="10" t="s">
        <v>321</v>
      </c>
      <c r="C350" s="6"/>
      <c r="D350" s="273">
        <v>600</v>
      </c>
      <c r="E350" s="84"/>
      <c r="F350" s="274"/>
      <c r="G350" s="112"/>
      <c r="H350" s="113">
        <f>D350*F350</f>
        <v>0</v>
      </c>
    </row>
    <row r="351" spans="1:8" ht="29.25" x14ac:dyDescent="0.25">
      <c r="A351" s="42"/>
      <c r="B351" s="30" t="s">
        <v>323</v>
      </c>
      <c r="C351" s="6"/>
      <c r="D351" s="273"/>
      <c r="E351" s="84"/>
      <c r="F351" s="110"/>
      <c r="G351" s="112"/>
    </row>
    <row r="352" spans="1:8" x14ac:dyDescent="0.25">
      <c r="A352" s="42"/>
      <c r="B352" s="10" t="s">
        <v>49</v>
      </c>
      <c r="C352" s="6"/>
      <c r="D352" s="273">
        <v>48</v>
      </c>
      <c r="E352" s="84"/>
      <c r="F352" s="274"/>
      <c r="G352" s="112"/>
      <c r="H352" s="113">
        <f>D352*F352</f>
        <v>0</v>
      </c>
    </row>
    <row r="353" spans="1:8" ht="71.25" x14ac:dyDescent="0.25">
      <c r="A353" s="42"/>
      <c r="B353" s="19" t="s">
        <v>324</v>
      </c>
      <c r="C353" s="6"/>
      <c r="D353" s="272"/>
      <c r="E353" s="84"/>
      <c r="F353" s="110"/>
      <c r="G353" s="112"/>
    </row>
    <row r="354" spans="1:8" x14ac:dyDescent="0.25">
      <c r="A354" s="42"/>
      <c r="B354" s="10"/>
      <c r="C354" s="6"/>
      <c r="D354" s="272"/>
      <c r="E354" s="84"/>
      <c r="F354" s="110"/>
      <c r="G354" s="112"/>
    </row>
    <row r="355" spans="1:8" x14ac:dyDescent="0.25">
      <c r="A355" s="42"/>
      <c r="B355" s="38" t="s">
        <v>325</v>
      </c>
      <c r="C355" s="6"/>
      <c r="D355" s="272"/>
      <c r="E355" s="84"/>
      <c r="F355" s="110"/>
      <c r="G355" s="112"/>
    </row>
    <row r="356" spans="1:8" x14ac:dyDescent="0.25">
      <c r="A356" s="42"/>
      <c r="B356" s="10" t="s">
        <v>49</v>
      </c>
      <c r="C356" s="6"/>
      <c r="D356" s="276">
        <v>60</v>
      </c>
      <c r="E356" s="84"/>
      <c r="F356" s="274"/>
      <c r="G356" s="112"/>
      <c r="H356" s="113">
        <f>D356*F356</f>
        <v>0</v>
      </c>
    </row>
    <row r="357" spans="1:8" x14ac:dyDescent="0.25">
      <c r="A357" s="42"/>
      <c r="B357" s="38" t="s">
        <v>326</v>
      </c>
      <c r="C357" s="6"/>
      <c r="D357" s="276"/>
      <c r="E357" s="84"/>
      <c r="F357" s="110"/>
      <c r="G357" s="112"/>
    </row>
    <row r="358" spans="1:8" x14ac:dyDescent="0.25">
      <c r="A358" s="42"/>
      <c r="B358" s="10" t="s">
        <v>49</v>
      </c>
      <c r="C358" s="6"/>
      <c r="D358" s="276">
        <v>72</v>
      </c>
      <c r="E358" s="84"/>
      <c r="F358" s="274"/>
      <c r="G358" s="112"/>
      <c r="H358" s="113">
        <f>D358*F358</f>
        <v>0</v>
      </c>
    </row>
    <row r="359" spans="1:8" x14ac:dyDescent="0.25">
      <c r="A359" s="42"/>
      <c r="B359" s="10"/>
      <c r="C359" s="6"/>
      <c r="D359" s="276"/>
      <c r="E359" s="84"/>
      <c r="F359" s="277"/>
      <c r="G359" s="112"/>
    </row>
    <row r="360" spans="1:8" ht="43.5" x14ac:dyDescent="0.25">
      <c r="A360" s="42"/>
      <c r="B360" s="26" t="s">
        <v>327</v>
      </c>
      <c r="C360" s="6"/>
      <c r="D360" s="276"/>
      <c r="E360" s="84"/>
      <c r="F360" s="110"/>
      <c r="G360" s="112"/>
    </row>
    <row r="361" spans="1:8" x14ac:dyDescent="0.25">
      <c r="A361" s="42"/>
      <c r="B361" s="10" t="s">
        <v>48</v>
      </c>
      <c r="C361" s="6"/>
      <c r="D361" s="276">
        <v>0.4</v>
      </c>
      <c r="E361" s="84"/>
      <c r="F361" s="274"/>
      <c r="G361" s="112"/>
      <c r="H361" s="113">
        <f>D361*F361</f>
        <v>0</v>
      </c>
    </row>
    <row r="362" spans="1:8" x14ac:dyDescent="0.25">
      <c r="A362" s="42"/>
      <c r="B362" s="26"/>
      <c r="C362" s="26"/>
      <c r="D362" s="227"/>
      <c r="E362" s="129"/>
      <c r="F362" s="204"/>
      <c r="G362" s="131"/>
      <c r="H362" s="283"/>
    </row>
    <row r="363" spans="1:8" ht="29.25" x14ac:dyDescent="0.25">
      <c r="A363" s="42"/>
      <c r="B363" s="26" t="s">
        <v>328</v>
      </c>
      <c r="C363" s="6"/>
      <c r="D363" s="276"/>
      <c r="E363" s="84"/>
      <c r="F363" s="110"/>
      <c r="G363" s="112"/>
    </row>
    <row r="364" spans="1:8" x14ac:dyDescent="0.25">
      <c r="A364" s="42"/>
      <c r="B364" s="10" t="s">
        <v>49</v>
      </c>
      <c r="C364" s="6"/>
      <c r="D364" s="276">
        <v>16</v>
      </c>
      <c r="E364" s="84"/>
      <c r="F364" s="274"/>
      <c r="G364" s="112"/>
      <c r="H364" s="113">
        <f>D364*F364</f>
        <v>0</v>
      </c>
    </row>
    <row r="365" spans="1:8" x14ac:dyDescent="0.25">
      <c r="A365" s="42"/>
      <c r="B365" s="10"/>
      <c r="C365" s="6"/>
      <c r="D365" s="276"/>
      <c r="E365" s="84"/>
      <c r="F365" s="110"/>
      <c r="G365" s="112"/>
    </row>
    <row r="366" spans="1:8" ht="28.5" x14ac:dyDescent="0.25">
      <c r="A366" s="42"/>
      <c r="B366" s="19" t="s">
        <v>488</v>
      </c>
      <c r="C366" s="26"/>
      <c r="D366" s="278"/>
      <c r="E366" s="129"/>
      <c r="F366" s="132"/>
      <c r="G366" s="131"/>
      <c r="H366" s="132"/>
    </row>
    <row r="367" spans="1:8" x14ac:dyDescent="0.25">
      <c r="A367" s="42"/>
      <c r="B367" s="43" t="s">
        <v>1</v>
      </c>
      <c r="C367" s="26"/>
      <c r="D367" s="278">
        <v>4</v>
      </c>
      <c r="E367" s="129"/>
      <c r="F367" s="274"/>
      <c r="G367" s="131"/>
      <c r="H367" s="113">
        <f>D367*F367</f>
        <v>0</v>
      </c>
    </row>
    <row r="368" spans="1:8" x14ac:dyDescent="0.25">
      <c r="A368" s="42"/>
      <c r="B368" s="28"/>
      <c r="C368" s="26"/>
      <c r="D368" s="278"/>
      <c r="E368" s="129"/>
      <c r="F368" s="132"/>
      <c r="G368" s="131"/>
      <c r="H368" s="132"/>
    </row>
    <row r="369" spans="1:8" ht="29.25" x14ac:dyDescent="0.25">
      <c r="A369" s="42"/>
      <c r="B369" s="26" t="s">
        <v>329</v>
      </c>
      <c r="C369" s="26"/>
      <c r="D369" s="278"/>
      <c r="E369" s="129"/>
      <c r="F369" s="132"/>
      <c r="G369" s="131"/>
      <c r="H369" s="132"/>
    </row>
    <row r="370" spans="1:8" x14ac:dyDescent="0.25">
      <c r="A370" s="42"/>
      <c r="B370" s="43" t="s">
        <v>1</v>
      </c>
      <c r="C370" s="26"/>
      <c r="D370" s="278">
        <v>12</v>
      </c>
      <c r="E370" s="129"/>
      <c r="F370" s="274"/>
      <c r="G370" s="131"/>
      <c r="H370" s="113">
        <f>D370*F370</f>
        <v>0</v>
      </c>
    </row>
    <row r="371" spans="1:8" x14ac:dyDescent="0.25">
      <c r="A371" s="42"/>
      <c r="B371" s="43"/>
      <c r="C371" s="26"/>
      <c r="D371" s="278"/>
      <c r="E371" s="129"/>
      <c r="F371" s="277"/>
      <c r="G371" s="131"/>
    </row>
    <row r="372" spans="1:8" ht="29.25" x14ac:dyDescent="0.25">
      <c r="A372" s="42"/>
      <c r="B372" s="26" t="s">
        <v>330</v>
      </c>
      <c r="C372" s="26"/>
      <c r="D372" s="278"/>
      <c r="E372" s="129"/>
      <c r="F372" s="132"/>
      <c r="G372" s="131"/>
      <c r="H372" s="132"/>
    </row>
    <row r="373" spans="1:8" x14ac:dyDescent="0.25">
      <c r="A373" s="42"/>
      <c r="B373" s="43" t="s">
        <v>1</v>
      </c>
      <c r="C373" s="26"/>
      <c r="D373" s="278">
        <v>4</v>
      </c>
      <c r="E373" s="129"/>
      <c r="F373" s="274"/>
      <c r="G373" s="131"/>
      <c r="H373" s="113">
        <f>D373*F373</f>
        <v>0</v>
      </c>
    </row>
    <row r="374" spans="1:8" x14ac:dyDescent="0.25">
      <c r="A374" s="42"/>
      <c r="B374" s="43"/>
      <c r="C374" s="26"/>
      <c r="D374" s="170"/>
      <c r="E374" s="136"/>
      <c r="F374" s="213"/>
      <c r="G374" s="281"/>
      <c r="H374" s="284"/>
    </row>
    <row r="375" spans="1:8" ht="29.25" x14ac:dyDescent="0.25">
      <c r="A375" s="42"/>
      <c r="B375" s="26" t="s">
        <v>331</v>
      </c>
      <c r="C375" s="26"/>
      <c r="D375" s="170"/>
      <c r="E375" s="136"/>
      <c r="F375" s="280"/>
      <c r="G375" s="281"/>
      <c r="H375" s="282"/>
    </row>
    <row r="376" spans="1:8" x14ac:dyDescent="0.25">
      <c r="A376" s="42"/>
      <c r="B376" s="43" t="s">
        <v>1</v>
      </c>
      <c r="C376" s="26"/>
      <c r="D376" s="278">
        <v>12</v>
      </c>
      <c r="E376" s="136"/>
      <c r="F376" s="285"/>
      <c r="G376" s="281"/>
      <c r="H376" s="156">
        <f>D376*F376</f>
        <v>0</v>
      </c>
    </row>
    <row r="377" spans="1:8" x14ac:dyDescent="0.25">
      <c r="A377" s="42"/>
      <c r="B377" s="43"/>
      <c r="C377" s="26"/>
      <c r="D377" s="170"/>
      <c r="E377" s="129"/>
      <c r="G377" s="131"/>
      <c r="H377" s="284"/>
    </row>
    <row r="378" spans="1:8" x14ac:dyDescent="0.25">
      <c r="A378" s="42"/>
      <c r="B378" s="26" t="s">
        <v>338</v>
      </c>
      <c r="C378" s="26"/>
      <c r="D378" s="170"/>
      <c r="E378" s="129"/>
      <c r="F378" s="215"/>
      <c r="G378" s="131"/>
      <c r="H378" s="282"/>
    </row>
    <row r="379" spans="1:8" x14ac:dyDescent="0.25">
      <c r="A379" s="42"/>
      <c r="B379" s="26"/>
      <c r="C379" s="26"/>
      <c r="D379" s="170"/>
      <c r="E379" s="129"/>
      <c r="F379" s="215"/>
      <c r="G379" s="131"/>
      <c r="H379" s="282"/>
    </row>
    <row r="380" spans="1:8" ht="29.25" x14ac:dyDescent="0.25">
      <c r="A380" s="42"/>
      <c r="B380" s="26" t="s">
        <v>332</v>
      </c>
      <c r="C380" s="26"/>
      <c r="D380" s="170"/>
      <c r="E380" s="129"/>
      <c r="F380" s="280"/>
      <c r="G380" s="281"/>
      <c r="H380" s="282"/>
    </row>
    <row r="381" spans="1:8" x14ac:dyDescent="0.25">
      <c r="A381" s="42"/>
      <c r="B381" s="43" t="s">
        <v>1</v>
      </c>
      <c r="C381" s="26"/>
      <c r="D381" s="239">
        <v>6</v>
      </c>
      <c r="E381" s="129"/>
      <c r="F381" s="206"/>
      <c r="G381" s="281"/>
      <c r="H381" s="156">
        <f>D381*F381</f>
        <v>0</v>
      </c>
    </row>
    <row r="382" spans="1:8" x14ac:dyDescent="0.25">
      <c r="A382" s="42"/>
      <c r="B382" s="26"/>
      <c r="C382" s="26"/>
      <c r="D382" s="239"/>
      <c r="E382" s="129"/>
      <c r="F382" s="216"/>
      <c r="G382" s="281"/>
      <c r="H382" s="283"/>
    </row>
    <row r="383" spans="1:8" ht="29.25" x14ac:dyDescent="0.25">
      <c r="A383" s="42"/>
      <c r="B383" s="26" t="s">
        <v>350</v>
      </c>
      <c r="C383" s="26"/>
      <c r="D383" s="239"/>
      <c r="E383" s="129"/>
      <c r="F383" s="280"/>
      <c r="G383" s="281"/>
      <c r="H383" s="282"/>
    </row>
    <row r="384" spans="1:8" x14ac:dyDescent="0.25">
      <c r="A384" s="42"/>
      <c r="B384" s="43" t="s">
        <v>1</v>
      </c>
      <c r="C384" s="26"/>
      <c r="D384" s="239">
        <v>18</v>
      </c>
      <c r="E384" s="129"/>
      <c r="F384" s="206"/>
      <c r="G384" s="281"/>
      <c r="H384" s="156">
        <f>D384*F384</f>
        <v>0</v>
      </c>
    </row>
    <row r="385" spans="1:8" x14ac:dyDescent="0.25">
      <c r="A385" s="42"/>
      <c r="B385" s="279"/>
      <c r="C385" s="279"/>
      <c r="D385" s="170"/>
      <c r="E385" s="136"/>
      <c r="F385" s="280"/>
      <c r="G385" s="281"/>
      <c r="H385" s="282"/>
    </row>
    <row r="386" spans="1:8" x14ac:dyDescent="0.25">
      <c r="A386" s="42"/>
      <c r="B386" s="26"/>
      <c r="C386" s="26"/>
      <c r="D386" s="227"/>
      <c r="E386" s="129"/>
      <c r="F386" s="204"/>
      <c r="G386" s="131"/>
      <c r="H386" s="130"/>
    </row>
    <row r="387" spans="1:8" ht="45" x14ac:dyDescent="0.25">
      <c r="A387" s="42"/>
      <c r="B387" s="27" t="s">
        <v>365</v>
      </c>
      <c r="C387" s="26"/>
      <c r="D387" s="227"/>
      <c r="E387" s="129"/>
      <c r="F387" s="215"/>
      <c r="G387" s="131"/>
      <c r="H387" s="132"/>
    </row>
    <row r="388" spans="1:8" x14ac:dyDescent="0.25">
      <c r="A388" s="42"/>
      <c r="B388" s="44"/>
      <c r="C388" s="26"/>
      <c r="D388" s="227"/>
      <c r="E388" s="129"/>
      <c r="F388" s="215"/>
      <c r="G388" s="131"/>
      <c r="H388" s="132"/>
    </row>
    <row r="389" spans="1:8" ht="30" x14ac:dyDescent="0.25">
      <c r="A389" s="46"/>
      <c r="B389" s="182" t="s">
        <v>457</v>
      </c>
      <c r="C389" s="41"/>
      <c r="D389" s="227"/>
      <c r="E389" s="133"/>
      <c r="F389" s="215"/>
      <c r="G389" s="131"/>
      <c r="H389" s="132"/>
    </row>
    <row r="390" spans="1:8" x14ac:dyDescent="0.25">
      <c r="A390" s="46"/>
      <c r="B390" s="41"/>
      <c r="C390" s="41"/>
      <c r="D390" s="227"/>
      <c r="E390" s="133"/>
      <c r="F390" s="215"/>
      <c r="G390" s="131"/>
      <c r="H390" s="132"/>
    </row>
    <row r="391" spans="1:8" ht="29.25" x14ac:dyDescent="0.25">
      <c r="A391" s="46"/>
      <c r="B391" s="41" t="s">
        <v>366</v>
      </c>
      <c r="C391" s="41"/>
      <c r="D391" s="227"/>
      <c r="E391" s="133"/>
      <c r="F391" s="215"/>
      <c r="G391" s="131"/>
      <c r="H391" s="132"/>
    </row>
    <row r="392" spans="1:8" x14ac:dyDescent="0.25">
      <c r="A392" s="46"/>
      <c r="B392" s="41"/>
      <c r="C392" s="41"/>
      <c r="D392" s="169"/>
      <c r="E392" s="133"/>
      <c r="F392" s="215"/>
      <c r="G392" s="131"/>
      <c r="H392" s="132"/>
    </row>
    <row r="393" spans="1:8" x14ac:dyDescent="0.25">
      <c r="A393" s="46"/>
      <c r="B393" s="48" t="s">
        <v>458</v>
      </c>
      <c r="C393" s="41"/>
      <c r="D393" s="169"/>
      <c r="E393" s="133"/>
      <c r="F393" s="215"/>
      <c r="G393" s="131"/>
      <c r="H393" s="132"/>
    </row>
    <row r="394" spans="1:8" x14ac:dyDescent="0.25">
      <c r="A394" s="46"/>
      <c r="B394" s="49" t="s">
        <v>48</v>
      </c>
      <c r="C394" s="41"/>
      <c r="D394" s="227">
        <v>1.8</v>
      </c>
      <c r="E394" s="133"/>
      <c r="F394" s="205"/>
      <c r="G394" s="131"/>
      <c r="H394" s="113">
        <f>D394*F394</f>
        <v>0</v>
      </c>
    </row>
    <row r="395" spans="1:8" x14ac:dyDescent="0.25">
      <c r="A395" s="46"/>
      <c r="B395" s="49"/>
      <c r="C395" s="41"/>
      <c r="D395" s="169"/>
      <c r="E395" s="133"/>
      <c r="F395" s="204"/>
      <c r="G395" s="131"/>
      <c r="H395" s="130"/>
    </row>
    <row r="396" spans="1:8" ht="29.25" x14ac:dyDescent="0.25">
      <c r="A396" s="46"/>
      <c r="B396" s="41" t="s">
        <v>367</v>
      </c>
      <c r="C396" s="41"/>
      <c r="D396" s="169"/>
      <c r="E396" s="133"/>
      <c r="F396" s="204"/>
      <c r="G396" s="131"/>
      <c r="H396" s="130"/>
    </row>
    <row r="397" spans="1:8" x14ac:dyDescent="0.25">
      <c r="A397" s="46"/>
      <c r="B397" s="49"/>
      <c r="C397" s="41"/>
      <c r="D397" s="169"/>
      <c r="E397" s="133"/>
      <c r="F397" s="204"/>
      <c r="G397" s="131"/>
      <c r="H397" s="130"/>
    </row>
    <row r="398" spans="1:8" x14ac:dyDescent="0.25">
      <c r="A398" s="46"/>
      <c r="B398" s="47" t="s">
        <v>248</v>
      </c>
      <c r="C398" s="41"/>
      <c r="D398" s="169"/>
      <c r="E398" s="133"/>
      <c r="F398" s="204"/>
      <c r="G398" s="131"/>
      <c r="H398" s="130"/>
    </row>
    <row r="399" spans="1:8" x14ac:dyDescent="0.25">
      <c r="A399" s="46"/>
      <c r="B399" s="47"/>
      <c r="C399" s="41"/>
      <c r="D399" s="227"/>
      <c r="E399" s="133"/>
      <c r="F399" s="204"/>
      <c r="G399" s="131"/>
      <c r="H399" s="130"/>
    </row>
    <row r="400" spans="1:8" x14ac:dyDescent="0.25">
      <c r="A400" s="46"/>
      <c r="B400" s="48" t="str">
        <f>B393</f>
        <v>kom 9</v>
      </c>
      <c r="C400" s="41"/>
      <c r="D400" s="227">
        <v>9</v>
      </c>
      <c r="E400" s="133"/>
      <c r="F400" s="205"/>
      <c r="G400" s="131"/>
      <c r="H400" s="113">
        <f>D400*F400</f>
        <v>0</v>
      </c>
    </row>
    <row r="401" spans="1:8" x14ac:dyDescent="0.25">
      <c r="A401" s="46"/>
      <c r="B401" s="49"/>
      <c r="C401" s="41"/>
      <c r="D401" s="227"/>
      <c r="E401" s="133"/>
      <c r="F401" s="204"/>
      <c r="G401" s="131"/>
      <c r="H401" s="130"/>
    </row>
    <row r="402" spans="1:8" x14ac:dyDescent="0.25">
      <c r="A402" s="46"/>
      <c r="B402" s="92" t="s">
        <v>368</v>
      </c>
      <c r="C402" s="41"/>
      <c r="D402" s="227"/>
      <c r="E402" s="133"/>
      <c r="F402" s="204"/>
      <c r="G402" s="131"/>
      <c r="H402" s="130"/>
    </row>
    <row r="403" spans="1:8" x14ac:dyDescent="0.25">
      <c r="A403" s="46"/>
      <c r="B403" s="49"/>
      <c r="C403" s="41"/>
      <c r="D403" s="169"/>
      <c r="E403" s="133"/>
      <c r="F403" s="204"/>
      <c r="G403" s="131"/>
      <c r="H403" s="130"/>
    </row>
    <row r="404" spans="1:8" ht="57.75" x14ac:dyDescent="0.25">
      <c r="A404" s="46"/>
      <c r="B404" s="47" t="s">
        <v>307</v>
      </c>
      <c r="C404" s="41"/>
      <c r="D404" s="169"/>
      <c r="E404" s="133"/>
      <c r="F404" s="204"/>
      <c r="G404" s="131"/>
      <c r="H404" s="130"/>
    </row>
    <row r="405" spans="1:8" x14ac:dyDescent="0.25">
      <c r="A405" s="46"/>
      <c r="B405" s="49"/>
      <c r="C405" s="41"/>
      <c r="D405" s="169"/>
      <c r="E405" s="133"/>
      <c r="F405" s="204"/>
      <c r="G405" s="131"/>
      <c r="H405" s="130"/>
    </row>
    <row r="406" spans="1:8" x14ac:dyDescent="0.25">
      <c r="A406" s="46"/>
      <c r="B406" s="47" t="s">
        <v>137</v>
      </c>
      <c r="C406" s="41"/>
      <c r="D406" s="169"/>
      <c r="E406" s="133"/>
      <c r="F406" s="204"/>
      <c r="G406" s="131"/>
      <c r="H406" s="130"/>
    </row>
    <row r="407" spans="1:8" x14ac:dyDescent="0.25">
      <c r="A407" s="46"/>
      <c r="B407" s="49" t="s">
        <v>49</v>
      </c>
      <c r="C407" s="41"/>
      <c r="D407" s="227">
        <f>D400*2</f>
        <v>18</v>
      </c>
      <c r="E407" s="133"/>
      <c r="F407" s="205"/>
      <c r="G407" s="131"/>
      <c r="H407" s="113">
        <f>D407*F407</f>
        <v>0</v>
      </c>
    </row>
    <row r="408" spans="1:8" x14ac:dyDescent="0.25">
      <c r="A408" s="46"/>
      <c r="B408" s="41" t="s">
        <v>138</v>
      </c>
      <c r="C408" s="41"/>
      <c r="D408" s="169"/>
      <c r="E408" s="133"/>
      <c r="F408" s="204"/>
      <c r="G408" s="131"/>
      <c r="H408" s="130"/>
    </row>
    <row r="409" spans="1:8" x14ac:dyDescent="0.25">
      <c r="A409" s="46"/>
      <c r="B409" s="49" t="s">
        <v>48</v>
      </c>
      <c r="C409" s="41"/>
      <c r="D409" s="227">
        <f>D400*0.05</f>
        <v>0.45</v>
      </c>
      <c r="E409" s="133"/>
      <c r="F409" s="205"/>
      <c r="G409" s="131"/>
      <c r="H409" s="113">
        <f>D409*F409</f>
        <v>0</v>
      </c>
    </row>
    <row r="410" spans="1:8" x14ac:dyDescent="0.25">
      <c r="A410" s="46"/>
      <c r="B410" s="41" t="s">
        <v>139</v>
      </c>
      <c r="C410" s="41"/>
      <c r="D410" s="169"/>
      <c r="E410" s="133"/>
      <c r="F410" s="204"/>
      <c r="G410" s="131"/>
      <c r="H410" s="130"/>
    </row>
    <row r="411" spans="1:8" x14ac:dyDescent="0.25">
      <c r="A411" s="46"/>
      <c r="B411" s="49" t="s">
        <v>48</v>
      </c>
      <c r="C411" s="41"/>
      <c r="D411" s="227">
        <f>D400*0.4</f>
        <v>3.6</v>
      </c>
      <c r="E411" s="133"/>
      <c r="F411" s="205"/>
      <c r="G411" s="131"/>
      <c r="H411" s="113">
        <f>D411*F411</f>
        <v>0</v>
      </c>
    </row>
    <row r="412" spans="1:8" x14ac:dyDescent="0.25">
      <c r="A412" s="46"/>
      <c r="B412" s="49"/>
      <c r="C412" s="41"/>
      <c r="D412" s="227"/>
      <c r="E412" s="133"/>
      <c r="F412" s="204"/>
      <c r="G412" s="131"/>
      <c r="H412" s="130"/>
    </row>
    <row r="413" spans="1:8" ht="29.25" x14ac:dyDescent="0.25">
      <c r="A413" s="46"/>
      <c r="B413" s="47" t="s">
        <v>140</v>
      </c>
      <c r="C413" s="41"/>
      <c r="D413" s="227"/>
      <c r="E413" s="133"/>
      <c r="F413" s="204"/>
      <c r="G413" s="131"/>
      <c r="H413" s="130"/>
    </row>
    <row r="414" spans="1:8" x14ac:dyDescent="0.25">
      <c r="A414" s="46"/>
      <c r="B414" s="49" t="s">
        <v>7</v>
      </c>
      <c r="C414" s="41"/>
      <c r="D414" s="227">
        <f>D400*6</f>
        <v>54</v>
      </c>
      <c r="E414" s="133"/>
      <c r="F414" s="205"/>
      <c r="G414" s="131"/>
      <c r="H414" s="113">
        <f>D414*F414</f>
        <v>0</v>
      </c>
    </row>
    <row r="415" spans="1:8" x14ac:dyDescent="0.25">
      <c r="A415" s="46"/>
      <c r="B415" s="49"/>
      <c r="C415" s="41"/>
      <c r="D415" s="169"/>
      <c r="E415" s="133"/>
      <c r="F415" s="142"/>
      <c r="G415" s="131"/>
      <c r="H415" s="114"/>
    </row>
    <row r="416" spans="1:8" ht="45" x14ac:dyDescent="0.25">
      <c r="A416" s="46"/>
      <c r="B416" s="27" t="s">
        <v>272</v>
      </c>
      <c r="C416" s="26"/>
      <c r="D416" s="227"/>
      <c r="E416" s="129"/>
      <c r="F416" s="215"/>
      <c r="G416" s="131"/>
      <c r="H416" s="132"/>
    </row>
    <row r="417" spans="1:8" x14ac:dyDescent="0.25">
      <c r="A417" s="46"/>
      <c r="B417" s="44"/>
      <c r="C417" s="26"/>
      <c r="D417" s="227"/>
      <c r="E417" s="129"/>
      <c r="F417" s="215"/>
      <c r="G417" s="131"/>
      <c r="H417" s="132"/>
    </row>
    <row r="418" spans="1:8" ht="30" x14ac:dyDescent="0.25">
      <c r="A418" s="46"/>
      <c r="B418" s="182" t="s">
        <v>308</v>
      </c>
      <c r="C418" s="41"/>
      <c r="D418" s="227"/>
      <c r="E418" s="133"/>
      <c r="F418" s="215"/>
      <c r="G418" s="131"/>
      <c r="H418" s="132"/>
    </row>
    <row r="419" spans="1:8" x14ac:dyDescent="0.25">
      <c r="A419" s="46"/>
      <c r="B419" s="41"/>
      <c r="C419" s="41"/>
      <c r="D419" s="227"/>
      <c r="E419" s="133"/>
      <c r="F419" s="215"/>
      <c r="G419" s="131"/>
      <c r="H419" s="132"/>
    </row>
    <row r="420" spans="1:8" ht="28.5" x14ac:dyDescent="0.25">
      <c r="A420" s="46"/>
      <c r="B420" s="264" t="s">
        <v>273</v>
      </c>
      <c r="C420" s="41"/>
      <c r="D420" s="227"/>
      <c r="E420" s="133"/>
      <c r="F420" s="215"/>
      <c r="G420" s="131"/>
      <c r="H420" s="132"/>
    </row>
    <row r="421" spans="1:8" x14ac:dyDescent="0.25">
      <c r="A421" s="46"/>
      <c r="B421" s="41"/>
      <c r="C421" s="41"/>
      <c r="D421" s="227"/>
      <c r="E421" s="133"/>
      <c r="F421" s="215"/>
      <c r="G421" s="131"/>
      <c r="H421" s="132"/>
    </row>
    <row r="422" spans="1:8" x14ac:dyDescent="0.25">
      <c r="A422" s="46"/>
      <c r="B422" s="48" t="s">
        <v>309</v>
      </c>
      <c r="C422" s="41"/>
      <c r="D422" s="227"/>
      <c r="E422" s="133"/>
      <c r="F422" s="215"/>
      <c r="G422" s="131"/>
      <c r="H422" s="132"/>
    </row>
    <row r="423" spans="1:8" ht="17.25" x14ac:dyDescent="0.25">
      <c r="A423" s="46"/>
      <c r="B423" s="9" t="s">
        <v>13</v>
      </c>
      <c r="C423" s="41"/>
      <c r="D423" s="227">
        <v>0.2</v>
      </c>
      <c r="E423" s="133"/>
      <c r="F423" s="205"/>
      <c r="G423" s="131"/>
      <c r="H423" s="113">
        <f>D423*F423</f>
        <v>0</v>
      </c>
    </row>
    <row r="424" spans="1:8" x14ac:dyDescent="0.25">
      <c r="A424" s="46"/>
      <c r="B424" s="49"/>
      <c r="C424" s="41"/>
      <c r="D424" s="169"/>
      <c r="E424" s="133"/>
      <c r="F424" s="142"/>
      <c r="G424" s="131"/>
      <c r="H424" s="114"/>
    </row>
    <row r="425" spans="1:8" ht="57.75" x14ac:dyDescent="0.25">
      <c r="A425" s="46"/>
      <c r="B425" s="41" t="s">
        <v>274</v>
      </c>
      <c r="C425" s="41"/>
      <c r="D425" s="227"/>
      <c r="E425" s="133"/>
      <c r="F425" s="215"/>
      <c r="G425" s="131"/>
      <c r="H425" s="132"/>
    </row>
    <row r="426" spans="1:8" x14ac:dyDescent="0.25">
      <c r="A426" s="46"/>
      <c r="B426" s="41"/>
      <c r="C426" s="41"/>
      <c r="D426" s="227"/>
      <c r="E426" s="133"/>
      <c r="F426" s="215"/>
      <c r="G426" s="131"/>
      <c r="H426" s="132"/>
    </row>
    <row r="427" spans="1:8" x14ac:dyDescent="0.25">
      <c r="A427" s="46"/>
      <c r="B427" s="48" t="str">
        <f>B422</f>
        <v>kom 2</v>
      </c>
      <c r="C427" s="41"/>
      <c r="D427" s="227"/>
      <c r="E427" s="133"/>
      <c r="F427" s="215"/>
      <c r="G427" s="131"/>
      <c r="H427" s="132"/>
    </row>
    <row r="428" spans="1:8" ht="17.25" x14ac:dyDescent="0.25">
      <c r="A428" s="46"/>
      <c r="B428" s="9" t="s">
        <v>13</v>
      </c>
      <c r="C428" s="41"/>
      <c r="D428" s="227">
        <f>D423</f>
        <v>0.2</v>
      </c>
      <c r="E428" s="133"/>
      <c r="F428" s="205"/>
      <c r="G428" s="131"/>
      <c r="H428" s="113">
        <f>D428*F428</f>
        <v>0</v>
      </c>
    </row>
    <row r="429" spans="1:8" x14ac:dyDescent="0.25">
      <c r="A429" s="46"/>
      <c r="B429" s="253"/>
      <c r="C429" s="41"/>
      <c r="D429" s="169"/>
      <c r="E429" s="133"/>
      <c r="F429" s="142"/>
      <c r="G429" s="131"/>
      <c r="H429" s="114"/>
    </row>
    <row r="430" spans="1:8" x14ac:dyDescent="0.25">
      <c r="A430" s="46"/>
      <c r="B430" s="47" t="s">
        <v>275</v>
      </c>
      <c r="C430" s="41"/>
      <c r="D430" s="227"/>
      <c r="E430" s="133"/>
      <c r="F430" s="215"/>
      <c r="G430" s="131"/>
      <c r="H430" s="132"/>
    </row>
    <row r="431" spans="1:8" x14ac:dyDescent="0.25">
      <c r="A431" s="46"/>
      <c r="B431" s="49"/>
      <c r="C431" s="41"/>
      <c r="D431" s="227"/>
      <c r="E431" s="133"/>
      <c r="F431" s="215"/>
      <c r="G431" s="131"/>
      <c r="H431" s="132"/>
    </row>
    <row r="432" spans="1:8" ht="57.75" x14ac:dyDescent="0.25">
      <c r="A432" s="46"/>
      <c r="B432" s="47" t="s">
        <v>310</v>
      </c>
      <c r="C432" s="41"/>
      <c r="D432" s="227"/>
      <c r="E432" s="133"/>
      <c r="F432" s="215"/>
      <c r="G432" s="131"/>
      <c r="H432" s="132"/>
    </row>
    <row r="433" spans="1:8" x14ac:dyDescent="0.25">
      <c r="A433" s="46"/>
      <c r="B433" s="49"/>
      <c r="C433" s="41"/>
      <c r="D433" s="227"/>
      <c r="E433" s="133"/>
      <c r="F433" s="215"/>
      <c r="G433" s="131"/>
      <c r="H433" s="132"/>
    </row>
    <row r="434" spans="1:8" x14ac:dyDescent="0.25">
      <c r="A434" s="46"/>
      <c r="B434" s="47" t="s">
        <v>137</v>
      </c>
      <c r="C434" s="41"/>
      <c r="D434" s="227"/>
      <c r="E434" s="133"/>
      <c r="F434" s="215"/>
      <c r="G434" s="131"/>
      <c r="H434" s="132"/>
    </row>
    <row r="435" spans="1:8" ht="17.25" x14ac:dyDescent="0.25">
      <c r="A435" s="46"/>
      <c r="B435" s="9" t="s">
        <v>276</v>
      </c>
      <c r="C435" s="41"/>
      <c r="D435" s="227">
        <v>2</v>
      </c>
      <c r="E435" s="133"/>
      <c r="F435" s="205"/>
      <c r="G435" s="131"/>
      <c r="H435" s="113">
        <f>D435*F435</f>
        <v>0</v>
      </c>
    </row>
    <row r="436" spans="1:8" x14ac:dyDescent="0.25">
      <c r="A436" s="46"/>
      <c r="B436" s="41" t="s">
        <v>138</v>
      </c>
      <c r="C436" s="41"/>
      <c r="D436" s="227"/>
      <c r="E436" s="133"/>
      <c r="F436" s="215"/>
      <c r="G436" s="131"/>
      <c r="H436" s="132"/>
    </row>
    <row r="437" spans="1:8" ht="17.25" x14ac:dyDescent="0.25">
      <c r="A437" s="46"/>
      <c r="B437" s="9" t="s">
        <v>13</v>
      </c>
      <c r="C437" s="41"/>
      <c r="D437" s="227">
        <v>0.1</v>
      </c>
      <c r="E437" s="133"/>
      <c r="F437" s="205"/>
      <c r="G437" s="131"/>
      <c r="H437" s="113">
        <f>D437*F437</f>
        <v>0</v>
      </c>
    </row>
    <row r="438" spans="1:8" x14ac:dyDescent="0.25">
      <c r="A438" s="46"/>
      <c r="B438" s="41" t="s">
        <v>139</v>
      </c>
      <c r="C438" s="41"/>
      <c r="D438" s="227"/>
      <c r="E438" s="133"/>
      <c r="F438" s="215"/>
      <c r="G438" s="131"/>
      <c r="H438" s="132"/>
    </row>
    <row r="439" spans="1:8" ht="17.25" x14ac:dyDescent="0.25">
      <c r="A439" s="46"/>
      <c r="B439" s="9" t="s">
        <v>13</v>
      </c>
      <c r="C439" s="41"/>
      <c r="D439" s="227">
        <f>D435*0.4</f>
        <v>0.8</v>
      </c>
      <c r="E439" s="133"/>
      <c r="F439" s="205"/>
      <c r="G439" s="131"/>
      <c r="H439" s="113">
        <f>D439*F439</f>
        <v>0</v>
      </c>
    </row>
    <row r="440" spans="1:8" x14ac:dyDescent="0.25">
      <c r="A440" s="46"/>
      <c r="B440" s="49"/>
      <c r="C440" s="41"/>
      <c r="D440" s="227"/>
      <c r="E440" s="133"/>
      <c r="F440" s="215"/>
      <c r="G440" s="131"/>
      <c r="H440" s="132"/>
    </row>
    <row r="441" spans="1:8" ht="29.25" x14ac:dyDescent="0.25">
      <c r="A441" s="46"/>
      <c r="B441" s="47" t="s">
        <v>140</v>
      </c>
      <c r="C441" s="41"/>
      <c r="D441" s="227"/>
      <c r="E441" s="133"/>
      <c r="F441" s="215"/>
      <c r="G441" s="131"/>
      <c r="H441" s="132"/>
    </row>
    <row r="442" spans="1:8" x14ac:dyDescent="0.25">
      <c r="A442" s="46"/>
      <c r="B442" s="49" t="s">
        <v>7</v>
      </c>
      <c r="C442" s="41"/>
      <c r="D442" s="227">
        <f>D435*4</f>
        <v>8</v>
      </c>
      <c r="E442" s="133"/>
      <c r="F442" s="205"/>
      <c r="G442" s="131"/>
      <c r="H442" s="113">
        <f>D442*F442</f>
        <v>0</v>
      </c>
    </row>
    <row r="443" spans="1:8" x14ac:dyDescent="0.25">
      <c r="A443" s="46"/>
      <c r="B443" s="49"/>
      <c r="C443" s="41"/>
      <c r="D443" s="169"/>
      <c r="E443" s="133"/>
      <c r="F443" s="142"/>
      <c r="G443" s="131"/>
      <c r="H443" s="114"/>
    </row>
    <row r="444" spans="1:8" x14ac:dyDescent="0.25">
      <c r="A444" s="42"/>
      <c r="B444" s="43"/>
      <c r="C444" s="26"/>
      <c r="D444" s="170"/>
      <c r="E444" s="136"/>
      <c r="F444" s="216"/>
      <c r="G444" s="131"/>
      <c r="H444" s="114"/>
    </row>
    <row r="445" spans="1:8" x14ac:dyDescent="0.25">
      <c r="A445" s="14"/>
      <c r="B445" s="15"/>
      <c r="C445" s="97"/>
      <c r="D445" s="164"/>
      <c r="E445" s="119"/>
      <c r="F445" s="212"/>
      <c r="G445" s="120"/>
      <c r="H445" s="121"/>
    </row>
    <row r="446" spans="1:8" x14ac:dyDescent="0.25">
      <c r="A446" s="45" t="s">
        <v>184</v>
      </c>
      <c r="B446" s="51" t="s">
        <v>50</v>
      </c>
      <c r="C446" s="94"/>
      <c r="D446" s="159"/>
      <c r="E446" s="106"/>
      <c r="F446" s="142"/>
      <c r="G446" s="117"/>
      <c r="H446" s="113">
        <f>SUM(H335:H444)</f>
        <v>0</v>
      </c>
    </row>
    <row r="447" spans="1:8" x14ac:dyDescent="0.25">
      <c r="A447" s="17"/>
      <c r="B447" s="18"/>
      <c r="C447" s="98"/>
      <c r="D447" s="165"/>
      <c r="E447" s="122"/>
      <c r="F447" s="205"/>
      <c r="G447" s="117"/>
      <c r="H447" s="113"/>
    </row>
    <row r="448" spans="1:8" x14ac:dyDescent="0.25">
      <c r="A448" s="46"/>
      <c r="B448" s="49"/>
      <c r="C448" s="41"/>
      <c r="D448" s="169"/>
      <c r="E448" s="133"/>
      <c r="F448" s="204"/>
      <c r="G448" s="131"/>
      <c r="H448" s="130"/>
    </row>
    <row r="449" spans="1:8" x14ac:dyDescent="0.25">
      <c r="A449" s="46" t="s">
        <v>185</v>
      </c>
      <c r="B449" s="52" t="s">
        <v>51</v>
      </c>
      <c r="C449" s="50"/>
      <c r="D449" s="171"/>
      <c r="E449" s="134"/>
      <c r="F449" s="217"/>
      <c r="G449" s="146"/>
      <c r="H449" s="145"/>
    </row>
    <row r="450" spans="1:8" x14ac:dyDescent="0.25">
      <c r="A450" s="46"/>
      <c r="B450" s="53"/>
      <c r="C450" s="50"/>
      <c r="D450" s="171"/>
      <c r="E450" s="134"/>
      <c r="F450" s="217"/>
      <c r="G450" s="146"/>
      <c r="H450" s="145"/>
    </row>
    <row r="451" spans="1:8" x14ac:dyDescent="0.25">
      <c r="A451" s="46"/>
      <c r="B451" s="52" t="s">
        <v>52</v>
      </c>
      <c r="C451" s="50"/>
      <c r="D451" s="171"/>
      <c r="E451" s="134"/>
      <c r="F451" s="217"/>
      <c r="G451" s="146"/>
      <c r="H451" s="145"/>
    </row>
    <row r="452" spans="1:8" x14ac:dyDescent="0.25">
      <c r="A452" s="46"/>
      <c r="B452" s="52"/>
      <c r="C452" s="50"/>
      <c r="D452" s="171"/>
      <c r="E452" s="134"/>
      <c r="F452" s="217"/>
      <c r="G452" s="146"/>
      <c r="H452" s="145"/>
    </row>
    <row r="453" spans="1:8" ht="57" x14ac:dyDescent="0.25">
      <c r="B453" s="44" t="s">
        <v>131</v>
      </c>
      <c r="C453" s="33"/>
      <c r="D453" s="163"/>
      <c r="E453" s="12"/>
      <c r="F453" s="211"/>
      <c r="G453" s="13"/>
      <c r="H453" s="116"/>
    </row>
    <row r="454" spans="1:8" x14ac:dyDescent="0.25">
      <c r="B454" s="44"/>
      <c r="C454" s="33"/>
      <c r="D454" s="163"/>
      <c r="E454" s="12"/>
      <c r="F454" s="211"/>
      <c r="G454" s="13"/>
      <c r="H454" s="116"/>
    </row>
    <row r="455" spans="1:8" ht="28.5" x14ac:dyDescent="0.25">
      <c r="B455" s="56" t="s">
        <v>54</v>
      </c>
      <c r="D455" s="161"/>
      <c r="F455" s="142"/>
      <c r="G455" s="118"/>
      <c r="H455" s="118"/>
    </row>
    <row r="456" spans="1:8" x14ac:dyDescent="0.25">
      <c r="B456" s="56"/>
      <c r="D456" s="161"/>
      <c r="F456" s="142"/>
      <c r="G456" s="118"/>
      <c r="H456" s="118"/>
    </row>
    <row r="457" spans="1:8" x14ac:dyDescent="0.25">
      <c r="B457" s="56" t="s">
        <v>55</v>
      </c>
      <c r="D457" s="161"/>
      <c r="F457" s="142"/>
      <c r="G457" s="118"/>
      <c r="H457" s="118"/>
    </row>
    <row r="458" spans="1:8" x14ac:dyDescent="0.25">
      <c r="B458" s="56" t="s">
        <v>56</v>
      </c>
      <c r="D458" s="161"/>
      <c r="F458" s="142"/>
      <c r="G458" s="118"/>
      <c r="H458" s="118"/>
    </row>
    <row r="459" spans="1:8" x14ac:dyDescent="0.25">
      <c r="B459" s="56" t="s">
        <v>57</v>
      </c>
      <c r="D459" s="161"/>
      <c r="F459" s="142"/>
      <c r="G459" s="118"/>
      <c r="H459" s="118"/>
    </row>
    <row r="460" spans="1:8" x14ac:dyDescent="0.25">
      <c r="B460" s="56" t="s">
        <v>58</v>
      </c>
      <c r="D460" s="161"/>
      <c r="F460" s="142"/>
      <c r="G460" s="118"/>
      <c r="H460" s="118"/>
    </row>
    <row r="461" spans="1:8" x14ac:dyDescent="0.25">
      <c r="B461" s="56" t="s">
        <v>59</v>
      </c>
      <c r="D461" s="161"/>
      <c r="F461" s="142"/>
      <c r="G461" s="118"/>
      <c r="H461" s="118"/>
    </row>
    <row r="462" spans="1:8" x14ac:dyDescent="0.25">
      <c r="B462" s="56"/>
      <c r="D462" s="161"/>
      <c r="F462" s="142"/>
      <c r="G462" s="118"/>
      <c r="H462" s="118"/>
    </row>
    <row r="463" spans="1:8" ht="28.5" x14ac:dyDescent="0.25">
      <c r="B463" s="57" t="s">
        <v>60</v>
      </c>
      <c r="D463" s="161"/>
      <c r="F463" s="142"/>
      <c r="G463" s="118"/>
      <c r="H463" s="118"/>
    </row>
    <row r="464" spans="1:8" x14ac:dyDescent="0.25">
      <c r="B464" s="57"/>
      <c r="D464" s="161"/>
      <c r="F464" s="142"/>
      <c r="G464" s="118"/>
      <c r="H464" s="118"/>
    </row>
    <row r="465" spans="1:8" ht="42.75" x14ac:dyDescent="0.25">
      <c r="B465" s="58" t="s">
        <v>61</v>
      </c>
      <c r="D465" s="161"/>
      <c r="F465" s="142"/>
      <c r="G465" s="118"/>
      <c r="H465" s="118"/>
    </row>
    <row r="466" spans="1:8" x14ac:dyDescent="0.25">
      <c r="B466" s="44"/>
      <c r="C466" s="33"/>
      <c r="D466" s="163"/>
      <c r="E466" s="12"/>
      <c r="F466" s="211"/>
      <c r="G466" s="13"/>
      <c r="H466" s="116"/>
    </row>
    <row r="467" spans="1:8" x14ac:dyDescent="0.25">
      <c r="B467" s="54" t="s">
        <v>53</v>
      </c>
      <c r="C467" s="33"/>
      <c r="D467" s="163"/>
      <c r="E467" s="12"/>
      <c r="F467" s="211"/>
      <c r="G467" s="13"/>
      <c r="H467" s="116"/>
    </row>
    <row r="468" spans="1:8" x14ac:dyDescent="0.25">
      <c r="B468" s="54"/>
      <c r="C468" s="33"/>
      <c r="D468" s="163"/>
      <c r="E468" s="12"/>
      <c r="F468" s="211"/>
      <c r="G468" s="13"/>
      <c r="H468" s="116"/>
    </row>
    <row r="469" spans="1:8" ht="142.5" x14ac:dyDescent="0.25">
      <c r="B469" s="59" t="s">
        <v>254</v>
      </c>
      <c r="C469" s="33"/>
      <c r="D469" s="163"/>
      <c r="E469" s="12"/>
      <c r="F469" s="211"/>
      <c r="G469" s="13"/>
      <c r="H469" s="116"/>
    </row>
    <row r="470" spans="1:8" x14ac:dyDescent="0.25">
      <c r="B470" s="55"/>
      <c r="C470" s="33"/>
      <c r="D470" s="163"/>
      <c r="E470" s="12"/>
      <c r="F470" s="211"/>
      <c r="G470" s="13"/>
      <c r="H470" s="116"/>
    </row>
    <row r="471" spans="1:8" ht="30" x14ac:dyDescent="0.25">
      <c r="B471" s="153" t="s">
        <v>132</v>
      </c>
      <c r="C471" s="33"/>
      <c r="D471" s="163"/>
      <c r="E471" s="12"/>
      <c r="F471" s="211"/>
      <c r="G471" s="13"/>
      <c r="H471" s="116"/>
    </row>
    <row r="472" spans="1:8" x14ac:dyDescent="0.25">
      <c r="B472" s="59"/>
      <c r="C472" s="33"/>
      <c r="D472" s="163"/>
      <c r="E472" s="12"/>
      <c r="F472" s="211"/>
      <c r="G472" s="13"/>
      <c r="H472" s="116"/>
    </row>
    <row r="473" spans="1:8" x14ac:dyDescent="0.25">
      <c r="B473" s="59" t="s">
        <v>428</v>
      </c>
      <c r="C473" s="33"/>
      <c r="D473" s="163"/>
      <c r="E473" s="12"/>
      <c r="F473" s="211"/>
      <c r="G473" s="13"/>
      <c r="H473" s="116"/>
    </row>
    <row r="474" spans="1:8" x14ac:dyDescent="0.25">
      <c r="B474" s="56"/>
      <c r="C474" s="33"/>
      <c r="D474" s="163"/>
      <c r="E474" s="12"/>
      <c r="F474" s="211"/>
      <c r="G474" s="13"/>
      <c r="H474" s="116"/>
    </row>
    <row r="475" spans="1:8" ht="57" x14ac:dyDescent="0.25">
      <c r="B475" s="59" t="s">
        <v>62</v>
      </c>
      <c r="C475" s="33"/>
      <c r="D475" s="163"/>
      <c r="E475" s="12"/>
      <c r="F475" s="211"/>
      <c r="G475" s="13"/>
      <c r="H475" s="116"/>
    </row>
    <row r="476" spans="1:8" x14ac:dyDescent="0.25">
      <c r="B476" s="59"/>
      <c r="D476" s="161"/>
      <c r="F476" s="142"/>
      <c r="G476" s="118"/>
      <c r="H476" s="118"/>
    </row>
    <row r="477" spans="1:8" x14ac:dyDescent="0.25">
      <c r="A477" s="184"/>
      <c r="B477" s="44"/>
      <c r="C477" s="12"/>
      <c r="D477" s="185"/>
      <c r="E477" s="12"/>
      <c r="F477" s="211"/>
      <c r="G477" s="13"/>
      <c r="H477" s="186"/>
    </row>
    <row r="478" spans="1:8" x14ac:dyDescent="0.25">
      <c r="B478" s="54" t="s">
        <v>63</v>
      </c>
      <c r="C478" s="33"/>
      <c r="D478" s="163"/>
      <c r="E478" s="12"/>
      <c r="F478" s="211"/>
      <c r="G478" s="13"/>
      <c r="H478" s="116"/>
    </row>
    <row r="479" spans="1:8" x14ac:dyDescent="0.25">
      <c r="B479" s="44"/>
      <c r="C479" s="33"/>
      <c r="D479" s="163"/>
      <c r="E479" s="12"/>
      <c r="F479" s="211"/>
      <c r="G479" s="13"/>
      <c r="H479" s="116"/>
    </row>
    <row r="480" spans="1:8" ht="85.5" x14ac:dyDescent="0.25">
      <c r="B480" s="44" t="s">
        <v>256</v>
      </c>
      <c r="C480" s="33"/>
      <c r="D480" s="163"/>
      <c r="E480" s="12"/>
      <c r="F480" s="211"/>
      <c r="G480" s="13"/>
      <c r="H480" s="116"/>
    </row>
    <row r="481" spans="2:8" x14ac:dyDescent="0.25">
      <c r="B481" s="44"/>
      <c r="C481" s="33"/>
      <c r="D481" s="172"/>
      <c r="E481" s="12"/>
      <c r="F481" s="211"/>
      <c r="G481" s="13"/>
      <c r="H481" s="116"/>
    </row>
    <row r="482" spans="2:8" ht="28.5" x14ac:dyDescent="0.25">
      <c r="B482" s="44" t="s">
        <v>64</v>
      </c>
      <c r="C482" s="33"/>
      <c r="D482" s="163"/>
      <c r="E482" s="12"/>
      <c r="F482" s="211"/>
      <c r="G482" s="13"/>
      <c r="H482" s="116"/>
    </row>
    <row r="483" spans="2:8" x14ac:dyDescent="0.25">
      <c r="B483" s="44"/>
      <c r="C483" s="33"/>
      <c r="D483" s="163"/>
      <c r="E483" s="12"/>
      <c r="F483" s="211"/>
      <c r="G483" s="13"/>
      <c r="H483" s="116"/>
    </row>
    <row r="484" spans="2:8" x14ac:dyDescent="0.25">
      <c r="B484" s="54" t="s">
        <v>65</v>
      </c>
      <c r="C484" s="33"/>
      <c r="D484" s="163"/>
      <c r="E484" s="12"/>
      <c r="F484" s="211"/>
      <c r="G484" s="13"/>
      <c r="H484" s="116"/>
    </row>
    <row r="485" spans="2:8" x14ac:dyDescent="0.25">
      <c r="B485" s="44"/>
      <c r="C485" s="33"/>
      <c r="D485" s="163"/>
      <c r="E485" s="12"/>
      <c r="F485" s="211"/>
      <c r="G485" s="13"/>
      <c r="H485" s="116"/>
    </row>
    <row r="486" spans="2:8" ht="114" x14ac:dyDescent="0.25">
      <c r="B486" s="60" t="s">
        <v>257</v>
      </c>
      <c r="C486" s="33"/>
      <c r="D486" s="163"/>
      <c r="E486" s="12"/>
      <c r="F486" s="211"/>
      <c r="G486" s="13"/>
      <c r="H486" s="116"/>
    </row>
    <row r="487" spans="2:8" x14ac:dyDescent="0.25">
      <c r="B487" s="44"/>
      <c r="C487" s="33"/>
      <c r="D487" s="163"/>
      <c r="E487" s="12"/>
      <c r="F487" s="211"/>
      <c r="G487" s="13"/>
      <c r="H487" s="116"/>
    </row>
    <row r="488" spans="2:8" ht="71.25" x14ac:dyDescent="0.25">
      <c r="B488" s="44" t="s">
        <v>258</v>
      </c>
      <c r="C488" s="33"/>
      <c r="D488" s="163"/>
      <c r="E488" s="12"/>
      <c r="F488" s="211"/>
      <c r="G488" s="13"/>
      <c r="H488" s="116"/>
    </row>
    <row r="489" spans="2:8" x14ac:dyDescent="0.25">
      <c r="B489" s="44"/>
      <c r="C489" s="33"/>
      <c r="D489" s="163"/>
      <c r="E489" s="12"/>
      <c r="F489" s="211"/>
      <c r="G489" s="13"/>
      <c r="H489" s="116"/>
    </row>
    <row r="490" spans="2:8" ht="71.25" x14ac:dyDescent="0.25">
      <c r="B490" s="44" t="s">
        <v>259</v>
      </c>
      <c r="C490" s="33"/>
      <c r="D490" s="163"/>
      <c r="E490" s="12"/>
      <c r="F490" s="211"/>
      <c r="G490" s="13"/>
      <c r="H490" s="116"/>
    </row>
    <row r="491" spans="2:8" x14ac:dyDescent="0.25">
      <c r="B491" s="44"/>
      <c r="C491" s="33"/>
      <c r="D491" s="163"/>
      <c r="E491" s="12"/>
      <c r="F491" s="211"/>
      <c r="G491" s="13"/>
      <c r="H491" s="116"/>
    </row>
    <row r="492" spans="2:8" ht="57" x14ac:dyDescent="0.25">
      <c r="B492" s="44" t="s">
        <v>172</v>
      </c>
      <c r="C492" s="33"/>
      <c r="D492" s="163"/>
      <c r="E492" s="12"/>
      <c r="F492" s="211"/>
      <c r="G492" s="13"/>
      <c r="H492" s="116"/>
    </row>
    <row r="493" spans="2:8" x14ac:dyDescent="0.25">
      <c r="B493" s="44"/>
      <c r="C493" s="33"/>
      <c r="D493" s="163"/>
      <c r="E493" s="12"/>
      <c r="F493" s="211"/>
      <c r="G493" s="13"/>
      <c r="H493" s="116"/>
    </row>
    <row r="494" spans="2:8" ht="42.75" x14ac:dyDescent="0.25">
      <c r="B494" s="44" t="s">
        <v>66</v>
      </c>
      <c r="C494" s="33"/>
      <c r="D494" s="163"/>
      <c r="E494" s="12"/>
      <c r="F494" s="211"/>
      <c r="G494" s="13"/>
      <c r="H494" s="116"/>
    </row>
    <row r="495" spans="2:8" x14ac:dyDescent="0.25">
      <c r="B495" s="44"/>
      <c r="C495" s="33"/>
      <c r="D495" s="163"/>
      <c r="E495" s="12"/>
      <c r="F495" s="211"/>
      <c r="G495" s="13"/>
      <c r="H495" s="116"/>
    </row>
    <row r="496" spans="2:8" ht="42.75" x14ac:dyDescent="0.25">
      <c r="B496" s="44" t="s">
        <v>67</v>
      </c>
      <c r="C496" s="33"/>
      <c r="D496" s="163"/>
      <c r="E496" s="12"/>
      <c r="F496" s="211"/>
      <c r="G496" s="13"/>
      <c r="H496" s="116"/>
    </row>
    <row r="497" spans="2:8" x14ac:dyDescent="0.25">
      <c r="B497" s="44"/>
      <c r="C497" s="33"/>
      <c r="D497" s="163"/>
      <c r="E497" s="12"/>
      <c r="F497" s="211"/>
      <c r="G497" s="13"/>
      <c r="H497" s="116"/>
    </row>
    <row r="498" spans="2:8" ht="75" x14ac:dyDescent="0.25">
      <c r="B498" s="257" t="s">
        <v>260</v>
      </c>
      <c r="C498" s="33"/>
      <c r="D498" s="163"/>
      <c r="E498" s="12"/>
      <c r="F498" s="211"/>
      <c r="G498" s="13"/>
      <c r="H498" s="116"/>
    </row>
    <row r="499" spans="2:8" ht="30" x14ac:dyDescent="0.25">
      <c r="B499" s="258" t="s">
        <v>359</v>
      </c>
      <c r="D499" s="287"/>
      <c r="E499" s="95"/>
      <c r="F499" s="223"/>
      <c r="G499" s="199"/>
      <c r="H499" s="199"/>
    </row>
    <row r="500" spans="2:8" x14ac:dyDescent="0.25">
      <c r="B500" s="241"/>
      <c r="D500" s="287"/>
      <c r="E500" s="95"/>
      <c r="F500" s="223"/>
      <c r="G500" s="199"/>
      <c r="H500" s="199"/>
    </row>
    <row r="501" spans="2:8" ht="85.5" x14ac:dyDescent="0.25">
      <c r="B501" s="19" t="s">
        <v>68</v>
      </c>
      <c r="D501" s="287"/>
      <c r="E501" s="95"/>
      <c r="F501" s="223"/>
      <c r="G501" s="199"/>
      <c r="H501" s="199"/>
    </row>
    <row r="502" spans="2:8" x14ac:dyDescent="0.25">
      <c r="B502" s="59"/>
      <c r="D502" s="287"/>
      <c r="E502" s="95"/>
      <c r="F502" s="223"/>
      <c r="G502" s="199"/>
      <c r="H502" s="199"/>
    </row>
    <row r="503" spans="2:8" ht="71.25" x14ac:dyDescent="0.25">
      <c r="B503" s="7" t="s">
        <v>261</v>
      </c>
      <c r="D503" s="287"/>
      <c r="E503" s="95"/>
      <c r="F503" s="223"/>
      <c r="G503" s="199"/>
      <c r="H503" s="199"/>
    </row>
    <row r="504" spans="2:8" x14ac:dyDescent="0.25">
      <c r="B504" s="59"/>
      <c r="D504" s="287"/>
      <c r="E504" s="95"/>
      <c r="F504" s="223"/>
      <c r="G504" s="199"/>
      <c r="H504" s="199"/>
    </row>
    <row r="505" spans="2:8" ht="57" x14ac:dyDescent="0.25">
      <c r="B505" s="38" t="s">
        <v>69</v>
      </c>
      <c r="D505" s="287"/>
      <c r="E505" s="95"/>
      <c r="F505" s="223"/>
      <c r="G505" s="199"/>
      <c r="H505" s="199"/>
    </row>
    <row r="506" spans="2:8" x14ac:dyDescent="0.25">
      <c r="B506" s="38"/>
      <c r="D506" s="287"/>
      <c r="E506" s="95"/>
      <c r="F506" s="223"/>
      <c r="G506" s="199"/>
      <c r="H506" s="199"/>
    </row>
    <row r="507" spans="2:8" ht="28.5" x14ac:dyDescent="0.25">
      <c r="B507" s="61" t="s">
        <v>70</v>
      </c>
      <c r="C507" s="33"/>
      <c r="D507" s="185"/>
      <c r="E507" s="12"/>
      <c r="F507" s="211"/>
      <c r="G507" s="13"/>
      <c r="H507" s="116"/>
    </row>
    <row r="508" spans="2:8" x14ac:dyDescent="0.25">
      <c r="B508" s="61"/>
      <c r="C508" s="33"/>
      <c r="D508" s="185"/>
      <c r="E508" s="12"/>
      <c r="F508" s="211"/>
      <c r="G508" s="13"/>
      <c r="H508" s="116"/>
    </row>
    <row r="509" spans="2:8" ht="28.5" x14ac:dyDescent="0.25">
      <c r="B509" s="59" t="s">
        <v>132</v>
      </c>
      <c r="C509" s="33"/>
      <c r="D509" s="185"/>
      <c r="E509" s="12"/>
      <c r="F509" s="211"/>
      <c r="G509" s="13"/>
      <c r="H509" s="116"/>
    </row>
    <row r="510" spans="2:8" x14ac:dyDescent="0.25">
      <c r="B510" s="62"/>
      <c r="C510" s="33"/>
      <c r="D510" s="298"/>
      <c r="E510" s="12"/>
      <c r="F510" s="211"/>
      <c r="G510" s="13"/>
      <c r="H510" s="116"/>
    </row>
    <row r="511" spans="2:8" x14ac:dyDescent="0.25">
      <c r="B511" s="62" t="s">
        <v>105</v>
      </c>
      <c r="C511" s="33"/>
      <c r="D511" s="185"/>
      <c r="E511" s="12"/>
      <c r="F511" s="211"/>
      <c r="G511" s="13"/>
      <c r="H511" s="116"/>
    </row>
    <row r="512" spans="2:8" x14ac:dyDescent="0.25">
      <c r="B512" s="62"/>
      <c r="C512" s="33"/>
      <c r="D512" s="185"/>
      <c r="E512" s="12"/>
      <c r="F512" s="211"/>
      <c r="G512" s="13"/>
      <c r="H512" s="116"/>
    </row>
    <row r="513" spans="1:8" x14ac:dyDescent="0.25">
      <c r="B513" s="232" t="s">
        <v>351</v>
      </c>
      <c r="C513" s="33"/>
      <c r="D513" s="185"/>
      <c r="E513" s="12"/>
      <c r="F513" s="211"/>
      <c r="G513" s="13"/>
      <c r="H513" s="116"/>
    </row>
    <row r="514" spans="1:8" x14ac:dyDescent="0.25">
      <c r="B514" s="233" t="s">
        <v>47</v>
      </c>
      <c r="C514" s="33"/>
      <c r="D514" s="226">
        <f>F10</f>
        <v>1322.29</v>
      </c>
      <c r="E514" s="133"/>
      <c r="F514" s="300"/>
      <c r="G514" s="133"/>
      <c r="H514" s="148">
        <f>D514*F514</f>
        <v>0</v>
      </c>
    </row>
    <row r="515" spans="1:8" ht="28.5" x14ac:dyDescent="0.25">
      <c r="B515" s="235" t="s">
        <v>352</v>
      </c>
      <c r="C515" s="33"/>
      <c r="D515" s="185"/>
      <c r="E515" s="12"/>
      <c r="F515" s="299"/>
      <c r="G515" s="13"/>
      <c r="H515" s="116"/>
    </row>
    <row r="516" spans="1:8" x14ac:dyDescent="0.25">
      <c r="B516" s="233" t="s">
        <v>1</v>
      </c>
      <c r="C516" s="33"/>
      <c r="D516" s="226">
        <v>111</v>
      </c>
      <c r="E516" s="12"/>
      <c r="F516" s="300"/>
      <c r="G516" s="133"/>
      <c r="H516" s="148">
        <f>D516*F516</f>
        <v>0</v>
      </c>
    </row>
    <row r="517" spans="1:8" x14ac:dyDescent="0.25">
      <c r="B517" s="62"/>
      <c r="C517" s="33"/>
      <c r="D517" s="185"/>
      <c r="E517" s="12"/>
      <c r="F517" s="299"/>
      <c r="G517" s="13"/>
      <c r="H517" s="116"/>
    </row>
    <row r="518" spans="1:8" x14ac:dyDescent="0.25">
      <c r="B518" s="62"/>
      <c r="C518" s="94"/>
      <c r="D518" s="168"/>
      <c r="E518" s="106"/>
      <c r="F518" s="142"/>
      <c r="G518" s="118"/>
      <c r="H518" s="118"/>
    </row>
    <row r="519" spans="1:8" ht="45" x14ac:dyDescent="0.25">
      <c r="B519" s="29" t="s">
        <v>360</v>
      </c>
      <c r="C519" s="26"/>
      <c r="D519" s="301"/>
      <c r="E519" s="129"/>
      <c r="F519" s="265"/>
      <c r="G519" s="129"/>
      <c r="H519" s="131"/>
    </row>
    <row r="520" spans="1:8" x14ac:dyDescent="0.25">
      <c r="B520" s="29"/>
      <c r="C520" s="26"/>
      <c r="D520" s="129"/>
      <c r="E520" s="129"/>
      <c r="F520" s="265"/>
      <c r="G520" s="129"/>
      <c r="H520" s="131"/>
    </row>
    <row r="521" spans="1:8" ht="28.5" x14ac:dyDescent="0.25">
      <c r="B521" s="61" t="s">
        <v>361</v>
      </c>
      <c r="D521" s="286"/>
      <c r="H521" s="109"/>
    </row>
    <row r="522" spans="1:8" x14ac:dyDescent="0.25">
      <c r="B522" s="30"/>
      <c r="C522" s="26"/>
      <c r="D522" s="129"/>
      <c r="E522" s="129"/>
      <c r="F522" s="265"/>
      <c r="G522" s="129"/>
      <c r="H522" s="131"/>
    </row>
    <row r="523" spans="1:8" x14ac:dyDescent="0.25">
      <c r="B523" s="30" t="s">
        <v>369</v>
      </c>
      <c r="C523" s="26"/>
      <c r="D523" s="129"/>
      <c r="E523" s="129"/>
      <c r="F523" s="265"/>
      <c r="G523" s="129"/>
      <c r="H523" s="131"/>
    </row>
    <row r="524" spans="1:8" x14ac:dyDescent="0.25">
      <c r="B524" s="49" t="s">
        <v>1</v>
      </c>
      <c r="C524" s="41"/>
      <c r="D524" s="226">
        <v>3</v>
      </c>
      <c r="E524" s="133"/>
      <c r="F524" s="300"/>
      <c r="G524" s="133"/>
      <c r="H524" s="148">
        <f>D524*F524</f>
        <v>0</v>
      </c>
    </row>
    <row r="525" spans="1:8" x14ac:dyDescent="0.25">
      <c r="B525" s="30" t="s">
        <v>370</v>
      </c>
      <c r="C525" s="26"/>
      <c r="D525" s="226"/>
      <c r="E525" s="129"/>
      <c r="F525" s="302"/>
      <c r="G525" s="129"/>
      <c r="H525" s="131"/>
    </row>
    <row r="526" spans="1:8" x14ac:dyDescent="0.25">
      <c r="B526" s="49" t="s">
        <v>1</v>
      </c>
      <c r="C526" s="41"/>
      <c r="D526" s="226">
        <v>1</v>
      </c>
      <c r="E526" s="133"/>
      <c r="F526" s="300"/>
      <c r="G526" s="133"/>
      <c r="H526" s="148">
        <f>D526*F526</f>
        <v>0</v>
      </c>
    </row>
    <row r="527" spans="1:8" x14ac:dyDescent="0.25">
      <c r="B527" s="62"/>
      <c r="C527" s="94"/>
      <c r="D527" s="286"/>
      <c r="E527" s="106"/>
      <c r="F527" s="142"/>
      <c r="G527" s="118"/>
      <c r="H527" s="118"/>
    </row>
    <row r="528" spans="1:8" x14ac:dyDescent="0.25">
      <c r="A528" s="74"/>
      <c r="B528" s="49"/>
      <c r="C528" s="41"/>
      <c r="D528" s="246"/>
      <c r="E528" s="133"/>
      <c r="F528" s="220"/>
      <c r="G528" s="133"/>
      <c r="H528" s="130"/>
    </row>
    <row r="529" spans="1:8" ht="105" x14ac:dyDescent="0.25">
      <c r="A529" s="42"/>
      <c r="B529" s="63" t="s">
        <v>371</v>
      </c>
      <c r="C529" s="26"/>
      <c r="D529" s="169"/>
      <c r="E529" s="129"/>
      <c r="F529" s="216"/>
      <c r="G529" s="131"/>
      <c r="H529" s="130"/>
    </row>
    <row r="530" spans="1:8" x14ac:dyDescent="0.25">
      <c r="A530" s="42"/>
      <c r="B530" s="37"/>
      <c r="C530" s="26"/>
      <c r="D530" s="169"/>
      <c r="E530" s="129"/>
      <c r="F530" s="204"/>
      <c r="G530" s="131"/>
      <c r="H530" s="130"/>
    </row>
    <row r="531" spans="1:8" x14ac:dyDescent="0.25">
      <c r="A531" s="46"/>
      <c r="B531" s="63" t="s">
        <v>141</v>
      </c>
      <c r="C531" s="41"/>
      <c r="D531" s="169"/>
      <c r="E531" s="133"/>
      <c r="F531" s="204"/>
      <c r="G531" s="135"/>
      <c r="H531" s="130"/>
    </row>
    <row r="532" spans="1:8" x14ac:dyDescent="0.25">
      <c r="A532" s="46"/>
      <c r="B532" s="63"/>
      <c r="C532" s="41"/>
      <c r="D532" s="169"/>
      <c r="E532" s="133"/>
      <c r="F532" s="204"/>
      <c r="G532" s="135"/>
      <c r="H532" s="130"/>
    </row>
    <row r="533" spans="1:8" x14ac:dyDescent="0.25">
      <c r="A533" s="46"/>
      <c r="B533" s="63" t="s">
        <v>339</v>
      </c>
      <c r="C533" s="41"/>
      <c r="D533" s="169"/>
      <c r="E533" s="133"/>
      <c r="F533" s="204"/>
      <c r="G533" s="135"/>
      <c r="H533" s="130"/>
    </row>
    <row r="534" spans="1:8" x14ac:dyDescent="0.25">
      <c r="A534" s="46"/>
      <c r="B534" s="63"/>
      <c r="C534" s="41"/>
      <c r="D534" s="169"/>
      <c r="E534" s="133"/>
      <c r="F534" s="204"/>
      <c r="G534" s="135"/>
      <c r="H534" s="130"/>
    </row>
    <row r="535" spans="1:8" x14ac:dyDescent="0.25">
      <c r="A535" s="46"/>
      <c r="B535" s="65" t="s">
        <v>372</v>
      </c>
      <c r="C535" s="41"/>
      <c r="D535" s="227"/>
      <c r="E535" s="133"/>
      <c r="F535" s="215"/>
      <c r="G535" s="131"/>
      <c r="H535" s="132"/>
    </row>
    <row r="536" spans="1:8" x14ac:dyDescent="0.25">
      <c r="A536" s="46"/>
      <c r="B536" s="30" t="s">
        <v>340</v>
      </c>
      <c r="C536" s="41"/>
      <c r="D536" s="227"/>
      <c r="E536" s="133"/>
      <c r="F536" s="215"/>
      <c r="G536" s="131"/>
      <c r="H536" s="132"/>
    </row>
    <row r="537" spans="1:8" x14ac:dyDescent="0.25">
      <c r="A537" s="46"/>
      <c r="B537" s="49" t="s">
        <v>1</v>
      </c>
      <c r="C537" s="41"/>
      <c r="D537" s="226">
        <v>2</v>
      </c>
      <c r="E537" s="84"/>
      <c r="F537" s="285"/>
      <c r="G537" s="112"/>
      <c r="H537" s="113">
        <f>D537*F537</f>
        <v>0</v>
      </c>
    </row>
    <row r="538" spans="1:8" x14ac:dyDescent="0.25">
      <c r="A538" s="46"/>
      <c r="B538" s="65" t="s">
        <v>373</v>
      </c>
      <c r="C538" s="41"/>
      <c r="D538" s="226"/>
      <c r="E538" s="84"/>
      <c r="F538" s="297"/>
      <c r="G538" s="112"/>
    </row>
    <row r="539" spans="1:8" x14ac:dyDescent="0.25">
      <c r="A539" s="46"/>
      <c r="B539" s="30" t="s">
        <v>341</v>
      </c>
      <c r="C539" s="41"/>
      <c r="D539" s="227"/>
      <c r="E539" s="133"/>
      <c r="F539" s="280"/>
      <c r="G539" s="131"/>
      <c r="H539" s="132"/>
    </row>
    <row r="540" spans="1:8" x14ac:dyDescent="0.25">
      <c r="A540" s="46"/>
      <c r="B540" s="49" t="s">
        <v>1</v>
      </c>
      <c r="C540" s="41"/>
      <c r="D540" s="226">
        <v>2</v>
      </c>
      <c r="E540" s="84"/>
      <c r="F540" s="285"/>
      <c r="G540" s="112"/>
      <c r="H540" s="113">
        <f>D540*F540</f>
        <v>0</v>
      </c>
    </row>
    <row r="541" spans="1:8" x14ac:dyDescent="0.25">
      <c r="A541" s="46"/>
      <c r="B541" s="65" t="s">
        <v>374</v>
      </c>
      <c r="C541" s="41"/>
      <c r="D541" s="227"/>
      <c r="E541" s="133"/>
      <c r="F541" s="280"/>
      <c r="G541" s="131"/>
      <c r="H541" s="132"/>
    </row>
    <row r="542" spans="1:8" x14ac:dyDescent="0.25">
      <c r="A542" s="46"/>
      <c r="B542" s="30" t="s">
        <v>340</v>
      </c>
      <c r="C542" s="41"/>
      <c r="D542" s="227"/>
      <c r="E542" s="133"/>
      <c r="F542" s="280"/>
      <c r="G542" s="131"/>
      <c r="H542" s="132"/>
    </row>
    <row r="543" spans="1:8" x14ac:dyDescent="0.25">
      <c r="A543" s="46"/>
      <c r="B543" s="49" t="s">
        <v>1</v>
      </c>
      <c r="C543" s="41"/>
      <c r="D543" s="226">
        <v>2</v>
      </c>
      <c r="E543" s="84"/>
      <c r="F543" s="285"/>
      <c r="G543" s="112"/>
      <c r="H543" s="113">
        <f>D543*F543</f>
        <v>0</v>
      </c>
    </row>
    <row r="544" spans="1:8" x14ac:dyDescent="0.25">
      <c r="A544" s="46"/>
      <c r="B544" s="288" t="s">
        <v>375</v>
      </c>
      <c r="C544" s="289"/>
      <c r="D544" s="169"/>
      <c r="E544" s="290"/>
      <c r="F544" s="215"/>
      <c r="G544" s="291"/>
      <c r="H544" s="291"/>
    </row>
    <row r="545" spans="1:8" x14ac:dyDescent="0.25">
      <c r="A545" s="46"/>
      <c r="B545" s="30" t="s">
        <v>341</v>
      </c>
      <c r="C545" s="289"/>
      <c r="D545" s="169"/>
      <c r="E545" s="290"/>
      <c r="F545" s="215"/>
      <c r="G545" s="291"/>
      <c r="H545" s="291"/>
    </row>
    <row r="546" spans="1:8" x14ac:dyDescent="0.25">
      <c r="A546" s="46"/>
      <c r="B546" s="49" t="s">
        <v>1</v>
      </c>
      <c r="C546" s="41"/>
      <c r="D546" s="226">
        <v>3</v>
      </c>
      <c r="E546" s="84"/>
      <c r="F546" s="285"/>
      <c r="G546" s="112"/>
      <c r="H546" s="113">
        <f>D546*F546</f>
        <v>0</v>
      </c>
    </row>
    <row r="547" spans="1:8" x14ac:dyDescent="0.25">
      <c r="A547" s="46"/>
      <c r="B547" s="65" t="s">
        <v>376</v>
      </c>
      <c r="C547" s="41"/>
      <c r="D547" s="227"/>
      <c r="E547" s="133"/>
      <c r="F547" s="215"/>
      <c r="G547" s="131"/>
      <c r="H547" s="132"/>
    </row>
    <row r="548" spans="1:8" x14ac:dyDescent="0.25">
      <c r="A548" s="46"/>
      <c r="B548" s="30" t="s">
        <v>343</v>
      </c>
      <c r="C548" s="41"/>
      <c r="D548" s="227"/>
      <c r="E548" s="133"/>
      <c r="F548" s="215"/>
      <c r="G548" s="131"/>
      <c r="H548" s="132"/>
    </row>
    <row r="549" spans="1:8" x14ac:dyDescent="0.25">
      <c r="A549" s="46"/>
      <c r="B549" s="49" t="s">
        <v>1</v>
      </c>
      <c r="C549" s="41"/>
      <c r="D549" s="226">
        <v>1</v>
      </c>
      <c r="F549" s="206"/>
      <c r="H549" s="113">
        <f>D549*F549</f>
        <v>0</v>
      </c>
    </row>
    <row r="550" spans="1:8" x14ac:dyDescent="0.25">
      <c r="A550" s="46"/>
      <c r="B550" s="65" t="s">
        <v>377</v>
      </c>
      <c r="C550" s="41"/>
      <c r="D550" s="227"/>
      <c r="E550" s="133"/>
      <c r="F550" s="215"/>
      <c r="G550" s="131"/>
      <c r="H550" s="132"/>
    </row>
    <row r="551" spans="1:8" x14ac:dyDescent="0.25">
      <c r="A551" s="46"/>
      <c r="B551" s="30" t="s">
        <v>341</v>
      </c>
      <c r="C551" s="41"/>
      <c r="D551" s="227"/>
      <c r="E551" s="133"/>
      <c r="F551" s="215"/>
      <c r="G551" s="131"/>
      <c r="H551" s="132"/>
    </row>
    <row r="552" spans="1:8" x14ac:dyDescent="0.25">
      <c r="A552" s="46"/>
      <c r="B552" s="49" t="s">
        <v>1</v>
      </c>
      <c r="C552" s="41"/>
      <c r="D552" s="226">
        <v>1</v>
      </c>
      <c r="F552" s="206"/>
      <c r="H552" s="113">
        <f>D552*F552</f>
        <v>0</v>
      </c>
    </row>
    <row r="553" spans="1:8" x14ac:dyDescent="0.25">
      <c r="A553" s="46"/>
      <c r="B553" s="65" t="s">
        <v>378</v>
      </c>
      <c r="C553" s="41"/>
      <c r="D553" s="227"/>
      <c r="E553" s="133"/>
      <c r="F553" s="215"/>
      <c r="G553" s="131"/>
      <c r="H553" s="132"/>
    </row>
    <row r="554" spans="1:8" x14ac:dyDescent="0.25">
      <c r="A554" s="46"/>
      <c r="B554" s="30" t="s">
        <v>342</v>
      </c>
      <c r="C554" s="41"/>
      <c r="D554" s="227"/>
      <c r="E554" s="133"/>
      <c r="F554" s="215"/>
      <c r="G554" s="131"/>
      <c r="H554" s="132"/>
    </row>
    <row r="555" spans="1:8" x14ac:dyDescent="0.25">
      <c r="A555" s="46"/>
      <c r="B555" s="49" t="s">
        <v>1</v>
      </c>
      <c r="C555" s="41"/>
      <c r="D555" s="226">
        <v>1</v>
      </c>
      <c r="E555" s="84"/>
      <c r="F555" s="285"/>
      <c r="G555" s="112"/>
      <c r="H555" s="113">
        <f>D555*F555</f>
        <v>0</v>
      </c>
    </row>
    <row r="556" spans="1:8" x14ac:dyDescent="0.25">
      <c r="A556" s="46"/>
      <c r="B556" s="65" t="s">
        <v>379</v>
      </c>
      <c r="C556" s="41"/>
      <c r="D556" s="227"/>
      <c r="E556" s="133"/>
      <c r="F556" s="215"/>
      <c r="G556" s="131"/>
      <c r="H556" s="132"/>
    </row>
    <row r="557" spans="1:8" x14ac:dyDescent="0.25">
      <c r="A557" s="46"/>
      <c r="B557" s="30" t="s">
        <v>344</v>
      </c>
      <c r="C557" s="41"/>
      <c r="D557" s="227"/>
      <c r="E557" s="133"/>
      <c r="F557" s="215"/>
      <c r="G557" s="131"/>
      <c r="H557" s="132"/>
    </row>
    <row r="558" spans="1:8" x14ac:dyDescent="0.25">
      <c r="A558" s="46"/>
      <c r="B558" s="49" t="s">
        <v>1</v>
      </c>
      <c r="C558" s="41"/>
      <c r="D558" s="226">
        <v>1</v>
      </c>
      <c r="E558" s="84"/>
      <c r="F558" s="285"/>
      <c r="G558" s="112"/>
      <c r="H558" s="113">
        <f>D558*F558</f>
        <v>0</v>
      </c>
    </row>
    <row r="559" spans="1:8" x14ac:dyDescent="0.25">
      <c r="A559" s="46"/>
      <c r="B559" s="65" t="s">
        <v>380</v>
      </c>
      <c r="C559" s="41"/>
      <c r="D559" s="227"/>
      <c r="E559" s="133"/>
      <c r="F559" s="215"/>
      <c r="G559" s="131"/>
      <c r="H559" s="132"/>
    </row>
    <row r="560" spans="1:8" x14ac:dyDescent="0.25">
      <c r="A560" s="46"/>
      <c r="B560" s="30" t="s">
        <v>287</v>
      </c>
      <c r="C560" s="41"/>
      <c r="D560" s="227"/>
      <c r="E560" s="133"/>
      <c r="F560" s="215"/>
      <c r="G560" s="131"/>
      <c r="H560" s="132"/>
    </row>
    <row r="561" spans="1:8" x14ac:dyDescent="0.25">
      <c r="A561" s="46"/>
      <c r="B561" s="49" t="s">
        <v>1</v>
      </c>
      <c r="C561" s="41"/>
      <c r="D561" s="226">
        <v>1</v>
      </c>
      <c r="E561" s="84"/>
      <c r="F561" s="285"/>
      <c r="G561" s="112"/>
      <c r="H561" s="113">
        <f>D561*F561</f>
        <v>0</v>
      </c>
    </row>
    <row r="562" spans="1:8" x14ac:dyDescent="0.25">
      <c r="A562" s="46"/>
      <c r="B562" s="65" t="s">
        <v>381</v>
      </c>
      <c r="C562" s="41"/>
      <c r="D562" s="227"/>
      <c r="E562" s="133"/>
      <c r="F562" s="215"/>
      <c r="G562" s="131"/>
      <c r="H562" s="132"/>
    </row>
    <row r="563" spans="1:8" x14ac:dyDescent="0.25">
      <c r="A563" s="46"/>
      <c r="B563" s="30" t="s">
        <v>287</v>
      </c>
      <c r="C563" s="41"/>
      <c r="D563" s="227"/>
      <c r="E563" s="133"/>
      <c r="F563" s="215"/>
      <c r="G563" s="131"/>
      <c r="H563" s="132"/>
    </row>
    <row r="564" spans="1:8" x14ac:dyDescent="0.25">
      <c r="A564" s="46"/>
      <c r="B564" s="49" t="s">
        <v>1</v>
      </c>
      <c r="C564" s="41"/>
      <c r="D564" s="226">
        <v>1</v>
      </c>
      <c r="E564" s="84"/>
      <c r="F564" s="285"/>
      <c r="G564" s="112"/>
      <c r="H564" s="113">
        <f>D564*F564</f>
        <v>0</v>
      </c>
    </row>
    <row r="565" spans="1:8" x14ac:dyDescent="0.25">
      <c r="A565" s="46"/>
      <c r="B565" s="30" t="s">
        <v>429</v>
      </c>
      <c r="C565" s="41"/>
      <c r="D565" s="227"/>
      <c r="E565" s="133"/>
      <c r="F565" s="215"/>
      <c r="G565" s="131"/>
      <c r="H565" s="132"/>
    </row>
    <row r="566" spans="1:8" x14ac:dyDescent="0.25">
      <c r="A566" s="46"/>
      <c r="B566" s="30" t="s">
        <v>341</v>
      </c>
      <c r="C566" s="41"/>
      <c r="D566" s="227"/>
      <c r="E566" s="133"/>
      <c r="F566" s="215"/>
      <c r="G566" s="131"/>
      <c r="H566" s="132"/>
    </row>
    <row r="567" spans="1:8" x14ac:dyDescent="0.25">
      <c r="A567" s="46"/>
      <c r="B567" s="49" t="s">
        <v>1</v>
      </c>
      <c r="C567" s="41"/>
      <c r="D567" s="227">
        <v>3</v>
      </c>
      <c r="E567" s="133"/>
      <c r="F567" s="219"/>
      <c r="G567" s="131"/>
      <c r="H567" s="113">
        <f>D567*F567</f>
        <v>0</v>
      </c>
    </row>
    <row r="568" spans="1:8" x14ac:dyDescent="0.25">
      <c r="A568" s="46"/>
      <c r="B568" s="30" t="s">
        <v>430</v>
      </c>
      <c r="C568" s="41"/>
      <c r="D568" s="227"/>
      <c r="E568" s="133"/>
      <c r="F568" s="215"/>
      <c r="G568" s="131"/>
      <c r="H568" s="132"/>
    </row>
    <row r="569" spans="1:8" x14ac:dyDescent="0.25">
      <c r="A569" s="46"/>
      <c r="B569" s="30" t="s">
        <v>341</v>
      </c>
      <c r="C569" s="41"/>
      <c r="D569" s="227"/>
      <c r="E569" s="133"/>
      <c r="F569" s="215"/>
      <c r="G569" s="131"/>
      <c r="H569" s="132"/>
    </row>
    <row r="570" spans="1:8" x14ac:dyDescent="0.25">
      <c r="A570" s="46"/>
      <c r="B570" s="49" t="s">
        <v>1</v>
      </c>
      <c r="C570" s="41"/>
      <c r="D570" s="227">
        <v>3</v>
      </c>
      <c r="E570" s="133"/>
      <c r="F570" s="219"/>
      <c r="G570" s="131"/>
      <c r="H570" s="113">
        <f>D570*F570</f>
        <v>0</v>
      </c>
    </row>
    <row r="571" spans="1:8" x14ac:dyDescent="0.25">
      <c r="A571" s="46"/>
      <c r="B571" s="19" t="s">
        <v>431</v>
      </c>
      <c r="C571" s="41"/>
      <c r="D571" s="226"/>
      <c r="E571" s="133"/>
      <c r="F571" s="204"/>
      <c r="G571" s="131"/>
      <c r="H571" s="114"/>
    </row>
    <row r="572" spans="1:8" x14ac:dyDescent="0.25">
      <c r="A572" s="46"/>
      <c r="B572" s="49" t="s">
        <v>1</v>
      </c>
      <c r="C572" s="41"/>
      <c r="D572" s="227">
        <v>1</v>
      </c>
      <c r="E572" s="133"/>
      <c r="F572" s="267"/>
      <c r="G572" s="133"/>
      <c r="H572" s="113">
        <f>D572*F572</f>
        <v>0</v>
      </c>
    </row>
    <row r="573" spans="1:8" x14ac:dyDescent="0.25">
      <c r="A573" s="46"/>
      <c r="B573" s="49"/>
      <c r="C573" s="41"/>
      <c r="D573" s="226"/>
      <c r="E573" s="84"/>
      <c r="F573" s="251"/>
      <c r="G573" s="112"/>
      <c r="H573" s="114"/>
    </row>
    <row r="574" spans="1:8" x14ac:dyDescent="0.25">
      <c r="A574" s="46"/>
      <c r="B574" s="49"/>
      <c r="C574" s="41"/>
      <c r="D574" s="168"/>
      <c r="E574" s="106"/>
      <c r="F574" s="214"/>
      <c r="H574" s="114"/>
    </row>
    <row r="575" spans="1:8" x14ac:dyDescent="0.25">
      <c r="A575" s="46"/>
      <c r="B575" s="63" t="s">
        <v>345</v>
      </c>
      <c r="C575" s="41"/>
      <c r="D575" s="168"/>
      <c r="E575" s="106"/>
      <c r="F575" s="214"/>
      <c r="H575" s="114"/>
    </row>
    <row r="576" spans="1:8" x14ac:dyDescent="0.25">
      <c r="A576" s="46"/>
      <c r="B576" s="49"/>
      <c r="C576" s="41"/>
      <c r="D576" s="168"/>
      <c r="E576" s="106"/>
      <c r="F576" s="214"/>
      <c r="H576" s="114"/>
    </row>
    <row r="577" spans="1:8" x14ac:dyDescent="0.25">
      <c r="A577" s="46"/>
      <c r="B577" s="288" t="s">
        <v>433</v>
      </c>
      <c r="C577" s="289"/>
      <c r="D577" s="169"/>
      <c r="E577" s="290"/>
      <c r="F577" s="215"/>
      <c r="G577" s="291"/>
      <c r="H577" s="291"/>
    </row>
    <row r="578" spans="1:8" x14ac:dyDescent="0.25">
      <c r="A578" s="46"/>
      <c r="B578" s="30" t="s">
        <v>341</v>
      </c>
      <c r="C578" s="289"/>
      <c r="D578" s="169"/>
      <c r="E578" s="290"/>
      <c r="F578" s="215"/>
      <c r="G578" s="291"/>
      <c r="H578" s="291"/>
    </row>
    <row r="579" spans="1:8" x14ac:dyDescent="0.25">
      <c r="A579" s="46"/>
      <c r="B579" s="49" t="s">
        <v>1</v>
      </c>
      <c r="C579" s="41"/>
      <c r="D579" s="226">
        <v>2</v>
      </c>
      <c r="E579" s="84"/>
      <c r="F579" s="285"/>
      <c r="G579" s="112"/>
      <c r="H579" s="113">
        <f>D579*F579</f>
        <v>0</v>
      </c>
    </row>
    <row r="580" spans="1:8" x14ac:dyDescent="0.25">
      <c r="A580" s="46"/>
      <c r="B580" s="288" t="s">
        <v>434</v>
      </c>
      <c r="C580" s="289"/>
      <c r="D580" s="227"/>
      <c r="E580" s="290"/>
      <c r="F580" s="215"/>
      <c r="G580" s="291"/>
      <c r="H580" s="291"/>
    </row>
    <row r="581" spans="1:8" x14ac:dyDescent="0.25">
      <c r="A581" s="46"/>
      <c r="B581" s="30" t="s">
        <v>231</v>
      </c>
      <c r="C581" s="289"/>
      <c r="D581" s="227"/>
      <c r="E581" s="290"/>
      <c r="F581" s="215"/>
      <c r="G581" s="291"/>
      <c r="H581" s="291"/>
    </row>
    <row r="582" spans="1:8" x14ac:dyDescent="0.25">
      <c r="A582" s="46"/>
      <c r="B582" s="49" t="s">
        <v>1</v>
      </c>
      <c r="C582" s="41"/>
      <c r="D582" s="226">
        <v>1</v>
      </c>
      <c r="E582" s="84"/>
      <c r="F582" s="285"/>
      <c r="G582" s="112"/>
      <c r="H582" s="113">
        <f>D582*F582</f>
        <v>0</v>
      </c>
    </row>
    <row r="583" spans="1:8" x14ac:dyDescent="0.25">
      <c r="A583" s="46"/>
      <c r="B583" s="65" t="s">
        <v>435</v>
      </c>
      <c r="C583" s="41"/>
      <c r="D583" s="227"/>
      <c r="E583" s="133"/>
      <c r="F583" s="215"/>
      <c r="G583" s="131"/>
      <c r="H583" s="132"/>
    </row>
    <row r="584" spans="1:8" x14ac:dyDescent="0.25">
      <c r="A584" s="46"/>
      <c r="B584" s="30" t="s">
        <v>342</v>
      </c>
      <c r="C584" s="41"/>
      <c r="D584" s="227"/>
      <c r="E584" s="133"/>
      <c r="F584" s="215"/>
      <c r="G584" s="131"/>
      <c r="H584" s="132"/>
    </row>
    <row r="585" spans="1:8" x14ac:dyDescent="0.25">
      <c r="A585" s="46"/>
      <c r="B585" s="49" t="s">
        <v>1</v>
      </c>
      <c r="C585" s="41"/>
      <c r="D585" s="226">
        <v>1</v>
      </c>
      <c r="F585" s="206"/>
      <c r="H585" s="113">
        <f>D585*F585</f>
        <v>0</v>
      </c>
    </row>
    <row r="586" spans="1:8" x14ac:dyDescent="0.25">
      <c r="A586" s="46"/>
      <c r="B586" s="65" t="s">
        <v>436</v>
      </c>
      <c r="C586" s="41"/>
      <c r="D586" s="227"/>
      <c r="E586" s="133"/>
      <c r="F586" s="215"/>
      <c r="G586" s="131"/>
      <c r="H586" s="132"/>
    </row>
    <row r="587" spans="1:8" x14ac:dyDescent="0.25">
      <c r="A587" s="46"/>
      <c r="B587" s="30" t="s">
        <v>341</v>
      </c>
      <c r="C587" s="41"/>
      <c r="D587" s="227"/>
      <c r="E587" s="133"/>
      <c r="F587" s="215"/>
      <c r="G587" s="131"/>
      <c r="H587" s="132"/>
    </row>
    <row r="588" spans="1:8" x14ac:dyDescent="0.25">
      <c r="A588" s="46"/>
      <c r="B588" s="49" t="s">
        <v>1</v>
      </c>
      <c r="C588" s="41"/>
      <c r="D588" s="226">
        <v>1</v>
      </c>
      <c r="F588" s="206"/>
      <c r="H588" s="113">
        <f>D588*F588</f>
        <v>0</v>
      </c>
    </row>
    <row r="589" spans="1:8" x14ac:dyDescent="0.25">
      <c r="A589" s="46"/>
      <c r="B589" s="65" t="s">
        <v>437</v>
      </c>
      <c r="C589" s="41"/>
      <c r="D589" s="227"/>
      <c r="E589" s="133"/>
      <c r="F589" s="215"/>
      <c r="G589" s="131"/>
      <c r="H589" s="132"/>
    </row>
    <row r="590" spans="1:8" x14ac:dyDescent="0.25">
      <c r="A590" s="46"/>
      <c r="B590" s="30" t="s">
        <v>340</v>
      </c>
      <c r="C590" s="41"/>
      <c r="D590" s="227"/>
      <c r="E590" s="133"/>
      <c r="F590" s="280"/>
      <c r="G590" s="131"/>
      <c r="H590" s="132"/>
    </row>
    <row r="591" spans="1:8" x14ac:dyDescent="0.25">
      <c r="A591" s="46"/>
      <c r="B591" s="49" t="s">
        <v>1</v>
      </c>
      <c r="C591" s="41"/>
      <c r="D591" s="226">
        <v>2</v>
      </c>
      <c r="E591" s="84"/>
      <c r="F591" s="285"/>
      <c r="G591" s="112"/>
      <c r="H591" s="113">
        <f>D591*F591</f>
        <v>0</v>
      </c>
    </row>
    <row r="592" spans="1:8" x14ac:dyDescent="0.25">
      <c r="A592" s="46"/>
      <c r="B592" s="65" t="s">
        <v>438</v>
      </c>
      <c r="C592" s="41"/>
      <c r="D592" s="226"/>
      <c r="E592" s="84"/>
      <c r="F592" s="297"/>
      <c r="G592" s="112"/>
    </row>
    <row r="593" spans="1:8" x14ac:dyDescent="0.25">
      <c r="A593" s="46"/>
      <c r="B593" s="30" t="s">
        <v>341</v>
      </c>
      <c r="C593" s="41"/>
      <c r="D593" s="227"/>
      <c r="E593" s="133"/>
      <c r="F593" s="280"/>
      <c r="G593" s="131"/>
      <c r="H593" s="132"/>
    </row>
    <row r="594" spans="1:8" x14ac:dyDescent="0.25">
      <c r="A594" s="46"/>
      <c r="B594" s="49" t="s">
        <v>1</v>
      </c>
      <c r="C594" s="41"/>
      <c r="D594" s="226">
        <v>2</v>
      </c>
      <c r="E594" s="84"/>
      <c r="F594" s="285"/>
      <c r="G594" s="112"/>
      <c r="H594" s="113">
        <f>D594*F594</f>
        <v>0</v>
      </c>
    </row>
    <row r="595" spans="1:8" x14ac:dyDescent="0.25">
      <c r="A595" s="46"/>
      <c r="B595" s="65" t="s">
        <v>439</v>
      </c>
      <c r="C595" s="41"/>
      <c r="D595" s="227"/>
      <c r="E595" s="133"/>
      <c r="F595" s="280"/>
      <c r="G595" s="131"/>
      <c r="H595" s="132"/>
    </row>
    <row r="596" spans="1:8" x14ac:dyDescent="0.25">
      <c r="A596" s="46"/>
      <c r="B596" s="30" t="s">
        <v>340</v>
      </c>
      <c r="C596" s="41"/>
      <c r="D596" s="227"/>
      <c r="E596" s="133"/>
      <c r="F596" s="280"/>
      <c r="G596" s="131"/>
      <c r="H596" s="132"/>
    </row>
    <row r="597" spans="1:8" x14ac:dyDescent="0.25">
      <c r="A597" s="46"/>
      <c r="B597" s="49" t="s">
        <v>1</v>
      </c>
      <c r="C597" s="41"/>
      <c r="D597" s="226">
        <v>2</v>
      </c>
      <c r="E597" s="84"/>
      <c r="F597" s="285"/>
      <c r="G597" s="112"/>
      <c r="H597" s="113">
        <f>D597*F597</f>
        <v>0</v>
      </c>
    </row>
    <row r="598" spans="1:8" s="248" customFormat="1" x14ac:dyDescent="0.25">
      <c r="A598" s="305"/>
      <c r="B598" s="30" t="s">
        <v>440</v>
      </c>
      <c r="C598" s="41"/>
      <c r="D598" s="227"/>
      <c r="E598" s="133"/>
      <c r="F598" s="215"/>
      <c r="G598" s="131"/>
      <c r="H598" s="132"/>
    </row>
    <row r="599" spans="1:8" s="248" customFormat="1" x14ac:dyDescent="0.25">
      <c r="A599" s="305"/>
      <c r="B599" s="30" t="s">
        <v>432</v>
      </c>
      <c r="C599" s="41"/>
      <c r="D599" s="227"/>
      <c r="E599" s="133"/>
      <c r="F599" s="215"/>
      <c r="G599" s="131"/>
      <c r="H599" s="132"/>
    </row>
    <row r="600" spans="1:8" s="248" customFormat="1" x14ac:dyDescent="0.25">
      <c r="A600" s="305"/>
      <c r="B600" s="49" t="s">
        <v>1</v>
      </c>
      <c r="C600" s="41"/>
      <c r="D600" s="227">
        <v>3</v>
      </c>
      <c r="E600" s="133"/>
      <c r="F600" s="219"/>
      <c r="G600" s="131"/>
      <c r="H600" s="113">
        <f>D600*F600</f>
        <v>0</v>
      </c>
    </row>
    <row r="601" spans="1:8" s="248" customFormat="1" x14ac:dyDescent="0.25">
      <c r="A601" s="305"/>
      <c r="B601" s="30" t="s">
        <v>441</v>
      </c>
      <c r="C601" s="41"/>
      <c r="D601" s="227"/>
      <c r="E601" s="133"/>
      <c r="F601" s="215"/>
      <c r="G601" s="131"/>
      <c r="H601" s="132"/>
    </row>
    <row r="602" spans="1:8" s="248" customFormat="1" x14ac:dyDescent="0.25">
      <c r="A602" s="305"/>
      <c r="B602" s="30" t="s">
        <v>432</v>
      </c>
      <c r="C602" s="41"/>
      <c r="D602" s="227"/>
      <c r="E602" s="133"/>
      <c r="F602" s="215"/>
      <c r="G602" s="131"/>
      <c r="H602" s="132"/>
    </row>
    <row r="603" spans="1:8" s="248" customFormat="1" x14ac:dyDescent="0.25">
      <c r="A603" s="305"/>
      <c r="B603" s="49" t="s">
        <v>1</v>
      </c>
      <c r="C603" s="41"/>
      <c r="D603" s="227">
        <v>3</v>
      </c>
      <c r="E603" s="133"/>
      <c r="F603" s="219"/>
      <c r="G603" s="131"/>
      <c r="H603" s="113">
        <f>D603*F603</f>
        <v>0</v>
      </c>
    </row>
    <row r="604" spans="1:8" s="248" customFormat="1" x14ac:dyDescent="0.25">
      <c r="A604" s="305"/>
      <c r="B604" s="19" t="s">
        <v>442</v>
      </c>
      <c r="C604" s="41"/>
      <c r="D604" s="226"/>
      <c r="E604" s="133"/>
      <c r="F604" s="204"/>
      <c r="G604" s="131"/>
      <c r="H604" s="114"/>
    </row>
    <row r="605" spans="1:8" s="248" customFormat="1" x14ac:dyDescent="0.25">
      <c r="A605" s="305"/>
      <c r="B605" s="49" t="s">
        <v>1</v>
      </c>
      <c r="C605" s="41"/>
      <c r="D605" s="227">
        <v>1</v>
      </c>
      <c r="E605" s="133"/>
      <c r="F605" s="267"/>
      <c r="G605" s="133"/>
      <c r="H605" s="113">
        <f>D605*F605</f>
        <v>0</v>
      </c>
    </row>
    <row r="606" spans="1:8" s="248" customFormat="1" x14ac:dyDescent="0.25">
      <c r="A606" s="305"/>
      <c r="B606" s="242"/>
      <c r="C606" s="292"/>
      <c r="D606" s="236"/>
      <c r="E606" s="255"/>
      <c r="F606" s="251"/>
      <c r="G606" s="256"/>
      <c r="H606" s="125"/>
    </row>
    <row r="607" spans="1:8" x14ac:dyDescent="0.25">
      <c r="A607" s="46"/>
      <c r="B607" s="49"/>
      <c r="C607" s="41"/>
      <c r="D607" s="161"/>
      <c r="E607" s="84"/>
      <c r="F607" s="251"/>
      <c r="G607" s="112"/>
      <c r="H607" s="114"/>
    </row>
    <row r="608" spans="1:8" x14ac:dyDescent="0.25">
      <c r="A608" s="46"/>
      <c r="B608" s="63" t="s">
        <v>346</v>
      </c>
      <c r="C608" s="41"/>
      <c r="D608" s="168"/>
      <c r="E608" s="106"/>
      <c r="F608" s="214"/>
      <c r="H608" s="114"/>
    </row>
    <row r="609" spans="1:8" x14ac:dyDescent="0.25">
      <c r="A609" s="46"/>
      <c r="B609" s="49"/>
      <c r="C609" s="41"/>
      <c r="D609" s="168"/>
      <c r="E609" s="106"/>
      <c r="F609" s="214"/>
      <c r="H609" s="114"/>
    </row>
    <row r="610" spans="1:8" x14ac:dyDescent="0.25">
      <c r="A610" s="46"/>
      <c r="B610" s="288" t="s">
        <v>382</v>
      </c>
      <c r="C610" s="289"/>
      <c r="D610" s="169"/>
      <c r="E610" s="290"/>
      <c r="F610" s="215"/>
      <c r="G610" s="291"/>
      <c r="H610" s="291"/>
    </row>
    <row r="611" spans="1:8" x14ac:dyDescent="0.25">
      <c r="A611" s="46"/>
      <c r="B611" s="30" t="s">
        <v>341</v>
      </c>
      <c r="C611" s="289"/>
      <c r="D611" s="169"/>
      <c r="E611" s="290"/>
      <c r="F611" s="215"/>
      <c r="G611" s="291"/>
      <c r="H611" s="291"/>
    </row>
    <row r="612" spans="1:8" x14ac:dyDescent="0.25">
      <c r="A612" s="46"/>
      <c r="B612" s="49" t="s">
        <v>1</v>
      </c>
      <c r="C612" s="41"/>
      <c r="D612" s="226">
        <v>2</v>
      </c>
      <c r="E612" s="84"/>
      <c r="F612" s="285"/>
      <c r="G612" s="112"/>
      <c r="H612" s="113">
        <f>D612*F612</f>
        <v>0</v>
      </c>
    </row>
    <row r="613" spans="1:8" x14ac:dyDescent="0.25">
      <c r="A613" s="46"/>
      <c r="B613" s="288" t="s">
        <v>383</v>
      </c>
      <c r="C613" s="289"/>
      <c r="D613" s="227"/>
      <c r="E613" s="290"/>
      <c r="F613" s="215"/>
      <c r="G613" s="291"/>
      <c r="H613" s="291"/>
    </row>
    <row r="614" spans="1:8" x14ac:dyDescent="0.25">
      <c r="A614" s="46"/>
      <c r="B614" s="30" t="s">
        <v>231</v>
      </c>
      <c r="C614" s="289"/>
      <c r="D614" s="227"/>
      <c r="E614" s="290"/>
      <c r="F614" s="215"/>
      <c r="G614" s="291"/>
      <c r="H614" s="291"/>
    </row>
    <row r="615" spans="1:8" x14ac:dyDescent="0.25">
      <c r="A615" s="46"/>
      <c r="B615" s="49" t="s">
        <v>1</v>
      </c>
      <c r="C615" s="41"/>
      <c r="D615" s="226">
        <v>2</v>
      </c>
      <c r="E615" s="84"/>
      <c r="F615" s="285"/>
      <c r="G615" s="112"/>
      <c r="H615" s="113">
        <f>D615*F615</f>
        <v>0</v>
      </c>
    </row>
    <row r="616" spans="1:8" x14ac:dyDescent="0.25">
      <c r="A616" s="46"/>
      <c r="B616" s="65" t="s">
        <v>384</v>
      </c>
      <c r="C616" s="41"/>
      <c r="D616" s="227"/>
      <c r="E616" s="133"/>
      <c r="F616" s="215"/>
      <c r="G616" s="131"/>
      <c r="H616" s="132"/>
    </row>
    <row r="617" spans="1:8" x14ac:dyDescent="0.25">
      <c r="A617" s="46"/>
      <c r="B617" s="30" t="s">
        <v>342</v>
      </c>
      <c r="C617" s="41"/>
      <c r="D617" s="227"/>
      <c r="E617" s="133"/>
      <c r="F617" s="215"/>
      <c r="G617" s="131"/>
      <c r="H617" s="132"/>
    </row>
    <row r="618" spans="1:8" x14ac:dyDescent="0.25">
      <c r="A618" s="46"/>
      <c r="B618" s="49" t="s">
        <v>1</v>
      </c>
      <c r="C618" s="41"/>
      <c r="D618" s="226">
        <v>2</v>
      </c>
      <c r="F618" s="206"/>
      <c r="H618" s="113">
        <f>D618*F618</f>
        <v>0</v>
      </c>
    </row>
    <row r="619" spans="1:8" x14ac:dyDescent="0.25">
      <c r="A619" s="46"/>
      <c r="B619" s="65" t="s">
        <v>385</v>
      </c>
      <c r="C619" s="41"/>
      <c r="D619" s="227"/>
      <c r="E619" s="133"/>
      <c r="F619" s="215"/>
      <c r="G619" s="131"/>
      <c r="H619" s="132"/>
    </row>
    <row r="620" spans="1:8" x14ac:dyDescent="0.25">
      <c r="A620" s="46"/>
      <c r="B620" s="30" t="s">
        <v>341</v>
      </c>
      <c r="C620" s="41"/>
      <c r="D620" s="227"/>
      <c r="E620" s="133"/>
      <c r="F620" s="215"/>
      <c r="G620" s="131"/>
      <c r="H620" s="132"/>
    </row>
    <row r="621" spans="1:8" x14ac:dyDescent="0.25">
      <c r="A621" s="46"/>
      <c r="B621" s="49" t="s">
        <v>1</v>
      </c>
      <c r="C621" s="41"/>
      <c r="D621" s="226">
        <v>1</v>
      </c>
      <c r="F621" s="206"/>
      <c r="H621" s="113">
        <f>D621*F621</f>
        <v>0</v>
      </c>
    </row>
    <row r="622" spans="1:8" x14ac:dyDescent="0.25">
      <c r="A622" s="46"/>
      <c r="B622" s="65" t="s">
        <v>386</v>
      </c>
      <c r="C622" s="41"/>
      <c r="D622" s="227"/>
      <c r="E622" s="133"/>
      <c r="F622" s="215"/>
      <c r="G622" s="131"/>
      <c r="H622" s="132"/>
    </row>
    <row r="623" spans="1:8" x14ac:dyDescent="0.25">
      <c r="A623" s="46"/>
      <c r="B623" s="30" t="s">
        <v>239</v>
      </c>
      <c r="C623" s="41"/>
      <c r="D623" s="227"/>
      <c r="E623" s="133"/>
      <c r="F623" s="215"/>
      <c r="G623" s="131"/>
      <c r="H623" s="132"/>
    </row>
    <row r="624" spans="1:8" x14ac:dyDescent="0.25">
      <c r="A624" s="46"/>
      <c r="B624" s="49" t="s">
        <v>1</v>
      </c>
      <c r="C624" s="41"/>
      <c r="D624" s="227">
        <v>1</v>
      </c>
      <c r="E624" s="133"/>
      <c r="F624" s="219"/>
      <c r="G624" s="131"/>
      <c r="H624" s="113">
        <f>D624*F624</f>
        <v>0</v>
      </c>
    </row>
    <row r="625" spans="1:8" x14ac:dyDescent="0.25">
      <c r="A625" s="46"/>
      <c r="B625" s="65" t="s">
        <v>387</v>
      </c>
      <c r="C625" s="41"/>
      <c r="D625" s="227"/>
      <c r="E625" s="133"/>
      <c r="F625" s="280"/>
      <c r="G625" s="131"/>
      <c r="H625" s="132"/>
    </row>
    <row r="626" spans="1:8" x14ac:dyDescent="0.25">
      <c r="A626" s="46"/>
      <c r="B626" s="30" t="s">
        <v>340</v>
      </c>
      <c r="C626" s="41"/>
      <c r="D626" s="227"/>
      <c r="E626" s="133"/>
      <c r="F626" s="280"/>
      <c r="G626" s="131"/>
      <c r="H626" s="132"/>
    </row>
    <row r="627" spans="1:8" x14ac:dyDescent="0.25">
      <c r="A627" s="46"/>
      <c r="B627" s="49" t="s">
        <v>1</v>
      </c>
      <c r="C627" s="41"/>
      <c r="D627" s="226">
        <v>2</v>
      </c>
      <c r="E627" s="84"/>
      <c r="F627" s="285"/>
      <c r="G627" s="112"/>
      <c r="H627" s="113">
        <f>D627*F627</f>
        <v>0</v>
      </c>
    </row>
    <row r="628" spans="1:8" x14ac:dyDescent="0.25">
      <c r="A628" s="46"/>
      <c r="B628" s="65" t="s">
        <v>388</v>
      </c>
      <c r="C628" s="41"/>
      <c r="D628" s="226"/>
      <c r="E628" s="84"/>
      <c r="F628" s="297"/>
      <c r="G628" s="112"/>
    </row>
    <row r="629" spans="1:8" x14ac:dyDescent="0.25">
      <c r="A629" s="46"/>
      <c r="B629" s="30" t="s">
        <v>341</v>
      </c>
      <c r="C629" s="41"/>
      <c r="D629" s="227"/>
      <c r="E629" s="133"/>
      <c r="F629" s="280"/>
      <c r="G629" s="131"/>
      <c r="H629" s="132"/>
    </row>
    <row r="630" spans="1:8" x14ac:dyDescent="0.25">
      <c r="A630" s="46"/>
      <c r="B630" s="49" t="s">
        <v>1</v>
      </c>
      <c r="C630" s="41"/>
      <c r="D630" s="226">
        <v>2</v>
      </c>
      <c r="E630" s="84"/>
      <c r="F630" s="285"/>
      <c r="G630" s="112"/>
      <c r="H630" s="113">
        <f>D630*F630</f>
        <v>0</v>
      </c>
    </row>
    <row r="631" spans="1:8" x14ac:dyDescent="0.25">
      <c r="A631" s="46"/>
      <c r="B631" s="65" t="s">
        <v>389</v>
      </c>
      <c r="C631" s="41"/>
      <c r="D631" s="227"/>
      <c r="E631" s="133"/>
      <c r="F631" s="280"/>
      <c r="G631" s="131"/>
      <c r="H631" s="132"/>
    </row>
    <row r="632" spans="1:8" x14ac:dyDescent="0.25">
      <c r="A632" s="46"/>
      <c r="B632" s="30" t="s">
        <v>340</v>
      </c>
      <c r="C632" s="41"/>
      <c r="D632" s="227"/>
      <c r="E632" s="133"/>
      <c r="F632" s="280"/>
      <c r="G632" s="131"/>
      <c r="H632" s="132"/>
    </row>
    <row r="633" spans="1:8" x14ac:dyDescent="0.25">
      <c r="A633" s="46"/>
      <c r="B633" s="49" t="s">
        <v>1</v>
      </c>
      <c r="C633" s="41"/>
      <c r="D633" s="226">
        <v>2</v>
      </c>
      <c r="E633" s="84"/>
      <c r="F633" s="285"/>
      <c r="G633" s="112"/>
      <c r="H633" s="113">
        <f>D633*F633</f>
        <v>0</v>
      </c>
    </row>
    <row r="634" spans="1:8" x14ac:dyDescent="0.25">
      <c r="A634" s="46"/>
      <c r="B634" s="30" t="s">
        <v>446</v>
      </c>
      <c r="C634" s="41"/>
      <c r="D634" s="227"/>
      <c r="E634" s="133"/>
      <c r="F634" s="215"/>
      <c r="G634" s="131"/>
      <c r="H634" s="132"/>
    </row>
    <row r="635" spans="1:8" x14ac:dyDescent="0.25">
      <c r="A635" s="46"/>
      <c r="B635" s="30" t="s">
        <v>432</v>
      </c>
      <c r="C635" s="41"/>
      <c r="D635" s="227"/>
      <c r="E635" s="133"/>
      <c r="F635" s="215"/>
      <c r="G635" s="131"/>
      <c r="H635" s="132"/>
    </row>
    <row r="636" spans="1:8" x14ac:dyDescent="0.25">
      <c r="A636" s="46"/>
      <c r="B636" s="49" t="s">
        <v>1</v>
      </c>
      <c r="C636" s="41"/>
      <c r="D636" s="227">
        <v>4</v>
      </c>
      <c r="E636" s="133"/>
      <c r="F636" s="219"/>
      <c r="G636" s="131"/>
      <c r="H636" s="113">
        <f>D636*F636</f>
        <v>0</v>
      </c>
    </row>
    <row r="637" spans="1:8" x14ac:dyDescent="0.25">
      <c r="A637" s="46"/>
      <c r="B637" s="30" t="s">
        <v>447</v>
      </c>
      <c r="C637" s="41"/>
      <c r="D637" s="227"/>
      <c r="E637" s="133"/>
      <c r="F637" s="215"/>
      <c r="G637" s="131"/>
      <c r="H637" s="132"/>
    </row>
    <row r="638" spans="1:8" x14ac:dyDescent="0.25">
      <c r="A638" s="46"/>
      <c r="B638" s="30" t="s">
        <v>432</v>
      </c>
      <c r="C638" s="41"/>
      <c r="D638" s="227"/>
      <c r="E638" s="133"/>
      <c r="F638" s="215"/>
      <c r="G638" s="131"/>
      <c r="H638" s="132"/>
    </row>
    <row r="639" spans="1:8" x14ac:dyDescent="0.25">
      <c r="A639" s="46"/>
      <c r="B639" s="49" t="s">
        <v>1</v>
      </c>
      <c r="C639" s="41"/>
      <c r="D639" s="227">
        <v>4</v>
      </c>
      <c r="E639" s="133"/>
      <c r="F639" s="219"/>
      <c r="G639" s="131"/>
      <c r="H639" s="113">
        <f>D639*F639</f>
        <v>0</v>
      </c>
    </row>
    <row r="640" spans="1:8" x14ac:dyDescent="0.25">
      <c r="A640" s="46"/>
      <c r="B640" s="19" t="s">
        <v>448</v>
      </c>
      <c r="C640" s="41"/>
      <c r="D640" s="226"/>
      <c r="E640" s="133"/>
      <c r="F640" s="204"/>
      <c r="G640" s="131"/>
      <c r="H640" s="114"/>
    </row>
    <row r="641" spans="1:8" x14ac:dyDescent="0.25">
      <c r="A641" s="46"/>
      <c r="B641" s="49" t="s">
        <v>1</v>
      </c>
      <c r="C641" s="41"/>
      <c r="D641" s="227">
        <v>1</v>
      </c>
      <c r="E641" s="133"/>
      <c r="F641" s="267"/>
      <c r="G641" s="133"/>
      <c r="H641" s="113">
        <f>D641*F641</f>
        <v>0</v>
      </c>
    </row>
    <row r="642" spans="1:8" x14ac:dyDescent="0.25">
      <c r="A642" s="46"/>
      <c r="B642" s="49"/>
      <c r="C642" s="41"/>
      <c r="D642" s="227"/>
      <c r="E642" s="133"/>
      <c r="F642" s="216"/>
      <c r="G642" s="131"/>
      <c r="H642" s="114"/>
    </row>
    <row r="643" spans="1:8" x14ac:dyDescent="0.25">
      <c r="A643" s="46"/>
      <c r="B643" s="49"/>
      <c r="C643" s="41"/>
      <c r="D643" s="227"/>
      <c r="E643" s="133"/>
      <c r="F643" s="216"/>
      <c r="G643" s="131"/>
      <c r="H643" s="114"/>
    </row>
    <row r="644" spans="1:8" x14ac:dyDescent="0.25">
      <c r="A644" s="46"/>
      <c r="B644" s="63" t="s">
        <v>347</v>
      </c>
      <c r="C644" s="41"/>
      <c r="D644" s="161"/>
    </row>
    <row r="645" spans="1:8" x14ac:dyDescent="0.25">
      <c r="A645" s="46"/>
      <c r="B645" s="49"/>
      <c r="C645" s="41"/>
      <c r="D645" s="161"/>
    </row>
    <row r="646" spans="1:8" x14ac:dyDescent="0.25">
      <c r="A646" s="46"/>
      <c r="B646" s="288" t="s">
        <v>390</v>
      </c>
      <c r="C646" s="289"/>
      <c r="D646" s="169"/>
      <c r="E646" s="290"/>
      <c r="F646" s="215"/>
      <c r="G646" s="291"/>
      <c r="H646" s="291"/>
    </row>
    <row r="647" spans="1:8" x14ac:dyDescent="0.25">
      <c r="A647" s="46"/>
      <c r="B647" s="30" t="s">
        <v>341</v>
      </c>
      <c r="C647" s="289"/>
      <c r="D647" s="169"/>
      <c r="E647" s="290"/>
      <c r="F647" s="215"/>
      <c r="G647" s="291"/>
      <c r="H647" s="291"/>
    </row>
    <row r="648" spans="1:8" x14ac:dyDescent="0.25">
      <c r="A648" s="46"/>
      <c r="B648" s="49" t="s">
        <v>1</v>
      </c>
      <c r="C648" s="41"/>
      <c r="D648" s="226">
        <v>3</v>
      </c>
      <c r="E648" s="84"/>
      <c r="F648" s="210"/>
      <c r="G648" s="112"/>
      <c r="H648" s="113">
        <f>D648*F648</f>
        <v>0</v>
      </c>
    </row>
    <row r="649" spans="1:8" x14ac:dyDescent="0.25">
      <c r="A649" s="46"/>
      <c r="B649" s="65" t="s">
        <v>391</v>
      </c>
      <c r="C649" s="41"/>
      <c r="D649" s="227"/>
      <c r="E649" s="133"/>
      <c r="F649" s="215"/>
      <c r="G649" s="131"/>
      <c r="H649" s="132"/>
    </row>
    <row r="650" spans="1:8" x14ac:dyDescent="0.25">
      <c r="A650" s="46"/>
      <c r="B650" s="30" t="s">
        <v>343</v>
      </c>
      <c r="C650" s="41"/>
      <c r="D650" s="227"/>
      <c r="E650" s="133"/>
      <c r="F650" s="215"/>
      <c r="G650" s="131"/>
      <c r="H650" s="132"/>
    </row>
    <row r="651" spans="1:8" x14ac:dyDescent="0.25">
      <c r="A651" s="46"/>
      <c r="B651" s="49" t="s">
        <v>1</v>
      </c>
      <c r="C651" s="41"/>
      <c r="D651" s="226">
        <v>1</v>
      </c>
      <c r="F651" s="205"/>
      <c r="H651" s="113">
        <f>D651*F651</f>
        <v>0</v>
      </c>
    </row>
    <row r="652" spans="1:8" x14ac:dyDescent="0.25">
      <c r="A652" s="46"/>
      <c r="B652" s="65" t="s">
        <v>392</v>
      </c>
      <c r="C652" s="41"/>
      <c r="D652" s="227"/>
      <c r="E652" s="133"/>
      <c r="F652" s="215"/>
      <c r="G652" s="131"/>
      <c r="H652" s="132"/>
    </row>
    <row r="653" spans="1:8" x14ac:dyDescent="0.25">
      <c r="A653" s="46"/>
      <c r="B653" s="30" t="s">
        <v>341</v>
      </c>
      <c r="C653" s="41"/>
      <c r="D653" s="227"/>
      <c r="E653" s="133"/>
      <c r="F653" s="215"/>
      <c r="G653" s="131"/>
      <c r="H653" s="132"/>
    </row>
    <row r="654" spans="1:8" x14ac:dyDescent="0.25">
      <c r="A654" s="46"/>
      <c r="B654" s="49" t="s">
        <v>1</v>
      </c>
      <c r="C654" s="41"/>
      <c r="D654" s="226">
        <v>1</v>
      </c>
      <c r="F654" s="205"/>
      <c r="H654" s="113">
        <f>D654*F654</f>
        <v>0</v>
      </c>
    </row>
    <row r="655" spans="1:8" x14ac:dyDescent="0.25">
      <c r="A655" s="46"/>
      <c r="B655" s="65" t="s">
        <v>393</v>
      </c>
      <c r="C655" s="41"/>
      <c r="D655" s="227"/>
      <c r="E655" s="133"/>
      <c r="F655" s="215"/>
      <c r="G655" s="131"/>
      <c r="H655" s="132"/>
    </row>
    <row r="656" spans="1:8" x14ac:dyDescent="0.25">
      <c r="A656" s="46"/>
      <c r="B656" s="30" t="s">
        <v>340</v>
      </c>
      <c r="C656" s="41"/>
      <c r="D656" s="227"/>
      <c r="E656" s="133"/>
      <c r="F656" s="215"/>
      <c r="G656" s="131"/>
      <c r="H656" s="132"/>
    </row>
    <row r="657" spans="1:8" x14ac:dyDescent="0.25">
      <c r="A657" s="46"/>
      <c r="B657" s="49" t="s">
        <v>1</v>
      </c>
      <c r="C657" s="41"/>
      <c r="D657" s="226">
        <v>3</v>
      </c>
      <c r="E657" s="84"/>
      <c r="F657" s="210"/>
      <c r="G657" s="112"/>
      <c r="H657" s="113">
        <f>D657*F657</f>
        <v>0</v>
      </c>
    </row>
    <row r="658" spans="1:8" x14ac:dyDescent="0.25">
      <c r="A658" s="46"/>
      <c r="B658" s="65" t="s">
        <v>394</v>
      </c>
      <c r="C658" s="41"/>
      <c r="D658" s="226"/>
      <c r="E658" s="84"/>
      <c r="F658" s="208"/>
      <c r="G658" s="112"/>
    </row>
    <row r="659" spans="1:8" x14ac:dyDescent="0.25">
      <c r="A659" s="46"/>
      <c r="B659" s="30" t="s">
        <v>341</v>
      </c>
      <c r="C659" s="41"/>
      <c r="D659" s="227"/>
      <c r="E659" s="133"/>
      <c r="F659" s="215"/>
      <c r="G659" s="131"/>
      <c r="H659" s="132"/>
    </row>
    <row r="660" spans="1:8" x14ac:dyDescent="0.25">
      <c r="A660" s="46"/>
      <c r="B660" s="49" t="s">
        <v>1</v>
      </c>
      <c r="C660" s="41"/>
      <c r="D660" s="226">
        <v>3</v>
      </c>
      <c r="E660" s="84"/>
      <c r="F660" s="210"/>
      <c r="G660" s="112"/>
      <c r="H660" s="113">
        <f>D660*F660</f>
        <v>0</v>
      </c>
    </row>
    <row r="661" spans="1:8" x14ac:dyDescent="0.25">
      <c r="A661" s="46"/>
      <c r="B661" s="65" t="s">
        <v>395</v>
      </c>
      <c r="C661" s="41"/>
      <c r="D661" s="227"/>
      <c r="E661" s="133"/>
      <c r="F661" s="215"/>
      <c r="G661" s="131"/>
      <c r="H661" s="132"/>
    </row>
    <row r="662" spans="1:8" x14ac:dyDescent="0.25">
      <c r="A662" s="46"/>
      <c r="B662" s="30" t="s">
        <v>340</v>
      </c>
      <c r="C662" s="41"/>
      <c r="D662" s="227"/>
      <c r="E662" s="133"/>
      <c r="F662" s="215"/>
      <c r="G662" s="131"/>
      <c r="H662" s="132"/>
    </row>
    <row r="663" spans="1:8" x14ac:dyDescent="0.25">
      <c r="A663" s="46"/>
      <c r="B663" s="49" t="s">
        <v>1</v>
      </c>
      <c r="C663" s="41"/>
      <c r="D663" s="226">
        <v>3</v>
      </c>
      <c r="E663" s="84"/>
      <c r="F663" s="210"/>
      <c r="G663" s="112"/>
      <c r="H663" s="113">
        <f>D663*F663</f>
        <v>0</v>
      </c>
    </row>
    <row r="664" spans="1:8" x14ac:dyDescent="0.25">
      <c r="A664" s="46"/>
      <c r="B664" s="65" t="s">
        <v>396</v>
      </c>
      <c r="C664" s="41"/>
      <c r="D664" s="227"/>
      <c r="E664" s="133"/>
      <c r="F664" s="215"/>
      <c r="G664" s="131"/>
      <c r="H664" s="132"/>
    </row>
    <row r="665" spans="1:8" x14ac:dyDescent="0.25">
      <c r="A665" s="46"/>
      <c r="B665" s="30" t="s">
        <v>340</v>
      </c>
      <c r="C665" s="41"/>
      <c r="D665" s="227"/>
      <c r="E665" s="133"/>
      <c r="F665" s="215"/>
      <c r="G665" s="131"/>
      <c r="H665" s="132"/>
    </row>
    <row r="666" spans="1:8" x14ac:dyDescent="0.25">
      <c r="A666" s="46"/>
      <c r="B666" s="49" t="s">
        <v>1</v>
      </c>
      <c r="C666" s="41"/>
      <c r="D666" s="226">
        <v>1</v>
      </c>
      <c r="F666" s="205"/>
      <c r="H666" s="113">
        <f>D666*F666</f>
        <v>0</v>
      </c>
    </row>
    <row r="667" spans="1:8" x14ac:dyDescent="0.25">
      <c r="A667" s="46"/>
      <c r="B667" s="30" t="s">
        <v>462</v>
      </c>
      <c r="C667" s="41"/>
      <c r="D667" s="227"/>
      <c r="E667" s="133"/>
      <c r="F667" s="215"/>
      <c r="G667" s="131"/>
      <c r="H667" s="132"/>
    </row>
    <row r="668" spans="1:8" x14ac:dyDescent="0.25">
      <c r="A668" s="46"/>
      <c r="B668" s="30" t="s">
        <v>341</v>
      </c>
      <c r="C668" s="41"/>
      <c r="D668" s="227"/>
      <c r="E668" s="133"/>
      <c r="F668" s="215"/>
      <c r="G668" s="131"/>
      <c r="H668" s="132"/>
    </row>
    <row r="669" spans="1:8" x14ac:dyDescent="0.25">
      <c r="A669" s="46"/>
      <c r="B669" s="49" t="s">
        <v>1</v>
      </c>
      <c r="C669" s="41"/>
      <c r="D669" s="227">
        <v>3</v>
      </c>
      <c r="E669" s="133"/>
      <c r="F669" s="219"/>
      <c r="G669" s="131"/>
      <c r="H669" s="113">
        <f>D669*F669</f>
        <v>0</v>
      </c>
    </row>
    <row r="670" spans="1:8" x14ac:dyDescent="0.25">
      <c r="A670" s="46"/>
      <c r="B670" s="30" t="s">
        <v>463</v>
      </c>
      <c r="C670" s="41"/>
      <c r="D670" s="227"/>
      <c r="E670" s="133"/>
      <c r="F670" s="215"/>
      <c r="G670" s="131"/>
      <c r="H670" s="132"/>
    </row>
    <row r="671" spans="1:8" x14ac:dyDescent="0.25">
      <c r="A671" s="46"/>
      <c r="B671" s="30" t="s">
        <v>341</v>
      </c>
      <c r="C671" s="41"/>
      <c r="D671" s="227"/>
      <c r="E671" s="133"/>
      <c r="F671" s="215"/>
      <c r="G671" s="131"/>
      <c r="H671" s="132"/>
    </row>
    <row r="672" spans="1:8" x14ac:dyDescent="0.25">
      <c r="A672" s="46"/>
      <c r="B672" s="49" t="s">
        <v>1</v>
      </c>
      <c r="C672" s="41"/>
      <c r="D672" s="227">
        <v>3</v>
      </c>
      <c r="E672" s="133"/>
      <c r="F672" s="219"/>
      <c r="G672" s="131"/>
      <c r="H672" s="113">
        <f>D672*F672</f>
        <v>0</v>
      </c>
    </row>
    <row r="673" spans="1:8" x14ac:dyDescent="0.25">
      <c r="A673" s="46"/>
      <c r="B673" s="19" t="s">
        <v>464</v>
      </c>
      <c r="C673" s="41"/>
      <c r="D673" s="226"/>
      <c r="E673" s="133"/>
      <c r="F673" s="215"/>
      <c r="G673" s="131"/>
    </row>
    <row r="674" spans="1:8" x14ac:dyDescent="0.25">
      <c r="A674" s="46"/>
      <c r="B674" s="49" t="s">
        <v>1</v>
      </c>
      <c r="C674" s="41"/>
      <c r="D674" s="227">
        <v>1</v>
      </c>
      <c r="E674" s="133"/>
      <c r="F674" s="267"/>
      <c r="G674" s="133"/>
      <c r="H674" s="113">
        <f>D674*F674</f>
        <v>0</v>
      </c>
    </row>
    <row r="675" spans="1:8" x14ac:dyDescent="0.25">
      <c r="A675" s="46"/>
      <c r="B675" s="49"/>
      <c r="C675" s="41"/>
      <c r="D675" s="168"/>
      <c r="E675" s="106"/>
      <c r="F675" s="214"/>
      <c r="H675" s="114"/>
    </row>
    <row r="676" spans="1:8" x14ac:dyDescent="0.25">
      <c r="A676" s="46"/>
      <c r="B676" s="49"/>
      <c r="C676" s="41"/>
      <c r="D676" s="168"/>
      <c r="E676" s="106"/>
      <c r="F676" s="214"/>
      <c r="H676" s="114"/>
    </row>
    <row r="677" spans="1:8" ht="60" x14ac:dyDescent="0.25">
      <c r="A677" s="26"/>
      <c r="B677" s="63" t="s">
        <v>459</v>
      </c>
      <c r="C677" s="26"/>
      <c r="D677" s="227"/>
      <c r="E677" s="129"/>
      <c r="F677" s="215"/>
      <c r="G677" s="131"/>
      <c r="H677" s="131"/>
    </row>
    <row r="678" spans="1:8" x14ac:dyDescent="0.25">
      <c r="A678" s="26"/>
      <c r="B678" s="30"/>
      <c r="C678" s="26"/>
      <c r="D678" s="227"/>
      <c r="E678" s="129"/>
      <c r="F678" s="215"/>
      <c r="G678" s="131"/>
      <c r="H678" s="131"/>
    </row>
    <row r="679" spans="1:8" x14ac:dyDescent="0.25">
      <c r="A679" s="26"/>
      <c r="B679" s="30" t="s">
        <v>235</v>
      </c>
      <c r="C679" s="41"/>
      <c r="D679" s="227"/>
      <c r="E679" s="133"/>
      <c r="F679" s="215"/>
      <c r="G679" s="131"/>
      <c r="H679" s="132"/>
    </row>
    <row r="680" spans="1:8" x14ac:dyDescent="0.25">
      <c r="A680" s="26"/>
      <c r="B680" s="252" t="s">
        <v>236</v>
      </c>
      <c r="C680" s="41"/>
      <c r="D680" s="227"/>
      <c r="E680" s="133"/>
      <c r="F680" s="215"/>
      <c r="G680" s="131"/>
      <c r="H680" s="132"/>
    </row>
    <row r="681" spans="1:8" x14ac:dyDescent="0.25">
      <c r="A681" s="26"/>
      <c r="B681" s="30" t="s">
        <v>231</v>
      </c>
      <c r="C681" s="41"/>
      <c r="D681" s="227"/>
      <c r="E681" s="133"/>
      <c r="F681" s="215"/>
      <c r="G681" s="131"/>
      <c r="H681" s="132"/>
    </row>
    <row r="682" spans="1:8" x14ac:dyDescent="0.25">
      <c r="A682" s="26"/>
      <c r="B682" s="49" t="s">
        <v>1</v>
      </c>
      <c r="C682" s="41"/>
      <c r="D682" s="227">
        <v>9</v>
      </c>
      <c r="E682" s="133"/>
      <c r="F682" s="219"/>
      <c r="G682" s="131"/>
      <c r="H682" s="113">
        <f>D682*F682</f>
        <v>0</v>
      </c>
    </row>
    <row r="683" spans="1:8" x14ac:dyDescent="0.25">
      <c r="A683" s="26"/>
      <c r="B683" s="65" t="s">
        <v>237</v>
      </c>
      <c r="C683" s="41"/>
      <c r="D683" s="227"/>
      <c r="E683" s="133"/>
      <c r="F683" s="215"/>
      <c r="G683" s="131"/>
      <c r="H683" s="132"/>
    </row>
    <row r="684" spans="1:8" x14ac:dyDescent="0.25">
      <c r="A684" s="26"/>
      <c r="B684" s="65" t="s">
        <v>353</v>
      </c>
      <c r="C684" s="41"/>
      <c r="D684" s="227"/>
      <c r="E684" s="133"/>
      <c r="F684" s="215"/>
      <c r="G684" s="131"/>
      <c r="H684" s="132"/>
    </row>
    <row r="685" spans="1:8" x14ac:dyDescent="0.25">
      <c r="A685" s="26"/>
      <c r="B685" s="49" t="s">
        <v>1</v>
      </c>
      <c r="C685" s="41"/>
      <c r="D685" s="227">
        <v>9</v>
      </c>
      <c r="E685" s="133"/>
      <c r="F685" s="303"/>
      <c r="G685" s="131"/>
      <c r="H685" s="113">
        <f>D685*F685</f>
        <v>0</v>
      </c>
    </row>
    <row r="686" spans="1:8" x14ac:dyDescent="0.25">
      <c r="A686" s="26"/>
      <c r="B686" s="65" t="s">
        <v>238</v>
      </c>
      <c r="C686" s="41"/>
      <c r="D686" s="227"/>
      <c r="E686" s="133"/>
      <c r="F686" s="215"/>
      <c r="G686" s="131"/>
      <c r="H686" s="132"/>
    </row>
    <row r="687" spans="1:8" x14ac:dyDescent="0.25">
      <c r="A687" s="26"/>
      <c r="B687" s="30" t="s">
        <v>239</v>
      </c>
      <c r="C687" s="41"/>
      <c r="D687" s="227"/>
      <c r="E687" s="133"/>
      <c r="F687" s="215"/>
      <c r="G687" s="131"/>
      <c r="H687" s="132"/>
    </row>
    <row r="688" spans="1:8" x14ac:dyDescent="0.25">
      <c r="A688" s="26"/>
      <c r="B688" s="49" t="s">
        <v>1</v>
      </c>
      <c r="C688" s="41"/>
      <c r="D688" s="227">
        <v>9</v>
      </c>
      <c r="E688" s="133"/>
      <c r="F688" s="219"/>
      <c r="G688" s="131"/>
      <c r="H688" s="113">
        <f>D688*F688</f>
        <v>0</v>
      </c>
    </row>
    <row r="689" spans="1:8" x14ac:dyDescent="0.25">
      <c r="A689" s="26"/>
      <c r="B689" s="65" t="s">
        <v>292</v>
      </c>
      <c r="C689" s="41"/>
      <c r="D689" s="227"/>
      <c r="E689" s="133"/>
      <c r="F689" s="215"/>
      <c r="G689" s="131"/>
      <c r="H689" s="132"/>
    </row>
    <row r="690" spans="1:8" x14ac:dyDescent="0.25">
      <c r="A690" s="26"/>
      <c r="B690" s="30" t="s">
        <v>340</v>
      </c>
      <c r="C690" s="41"/>
      <c r="D690" s="227"/>
      <c r="E690" s="133"/>
      <c r="F690" s="215"/>
      <c r="G690" s="131"/>
      <c r="H690" s="132"/>
    </row>
    <row r="691" spans="1:8" x14ac:dyDescent="0.25">
      <c r="A691" s="26"/>
      <c r="B691" s="49" t="s">
        <v>1</v>
      </c>
      <c r="C691" s="41"/>
      <c r="D691" s="226">
        <v>18</v>
      </c>
      <c r="E691" s="84"/>
      <c r="F691" s="285"/>
      <c r="G691" s="112"/>
      <c r="H691" s="113">
        <f>D691*F691</f>
        <v>0</v>
      </c>
    </row>
    <row r="692" spans="1:8" x14ac:dyDescent="0.25">
      <c r="A692" s="26"/>
      <c r="B692" s="30" t="s">
        <v>287</v>
      </c>
      <c r="C692" s="41"/>
      <c r="D692" s="226"/>
      <c r="E692" s="84"/>
      <c r="F692" s="208"/>
      <c r="G692" s="112"/>
    </row>
    <row r="693" spans="1:8" x14ac:dyDescent="0.25">
      <c r="A693" s="26"/>
      <c r="B693" s="49" t="s">
        <v>1</v>
      </c>
      <c r="C693" s="41"/>
      <c r="D693" s="226">
        <v>18</v>
      </c>
      <c r="E693" s="84"/>
      <c r="F693" s="285"/>
      <c r="G693" s="256"/>
      <c r="H693" s="156">
        <f>D693*F693</f>
        <v>0</v>
      </c>
    </row>
    <row r="694" spans="1:8" x14ac:dyDescent="0.25">
      <c r="A694" s="26"/>
      <c r="B694" s="65" t="s">
        <v>294</v>
      </c>
      <c r="C694" s="41"/>
      <c r="D694" s="226"/>
      <c r="E694" s="84"/>
      <c r="F694" s="208"/>
      <c r="G694" s="112"/>
    </row>
    <row r="695" spans="1:8" x14ac:dyDescent="0.25">
      <c r="A695" s="26"/>
      <c r="B695" s="30" t="s">
        <v>287</v>
      </c>
      <c r="C695" s="41"/>
      <c r="D695" s="227"/>
      <c r="E695" s="133"/>
      <c r="F695" s="215"/>
      <c r="G695" s="131"/>
      <c r="H695" s="132"/>
    </row>
    <row r="696" spans="1:8" x14ac:dyDescent="0.25">
      <c r="A696" s="26"/>
      <c r="B696" s="49" t="s">
        <v>1</v>
      </c>
      <c r="C696" s="41"/>
      <c r="D696" s="226">
        <v>18</v>
      </c>
      <c r="E696" s="84"/>
      <c r="F696" s="285"/>
      <c r="G696" s="112"/>
      <c r="H696" s="113">
        <f>D696*F696</f>
        <v>0</v>
      </c>
    </row>
    <row r="697" spans="1:8" x14ac:dyDescent="0.25">
      <c r="A697" s="26"/>
      <c r="B697" s="65" t="s">
        <v>295</v>
      </c>
      <c r="C697" s="41"/>
      <c r="D697" s="227"/>
      <c r="E697" s="133"/>
      <c r="F697" s="215"/>
      <c r="G697" s="131"/>
      <c r="H697" s="132"/>
    </row>
    <row r="698" spans="1:8" x14ac:dyDescent="0.25">
      <c r="A698" s="26"/>
      <c r="B698" s="30" t="s">
        <v>287</v>
      </c>
      <c r="C698" s="41"/>
      <c r="D698" s="227"/>
      <c r="E698" s="133"/>
      <c r="F698" s="215"/>
      <c r="G698" s="131"/>
      <c r="H698" s="132"/>
    </row>
    <row r="699" spans="1:8" x14ac:dyDescent="0.25">
      <c r="A699" s="26"/>
      <c r="B699" s="49" t="s">
        <v>1</v>
      </c>
      <c r="C699" s="41"/>
      <c r="D699" s="226">
        <v>18</v>
      </c>
      <c r="E699" s="84"/>
      <c r="F699" s="285"/>
      <c r="G699" s="112"/>
      <c r="H699" s="113">
        <f>D699*F699</f>
        <v>0</v>
      </c>
    </row>
    <row r="700" spans="1:8" x14ac:dyDescent="0.25">
      <c r="A700" s="26"/>
      <c r="B700" s="253" t="s">
        <v>465</v>
      </c>
      <c r="C700" s="41"/>
      <c r="D700" s="227"/>
      <c r="E700" s="133"/>
      <c r="F700" s="215"/>
      <c r="G700" s="131"/>
    </row>
    <row r="701" spans="1:8" x14ac:dyDescent="0.25">
      <c r="A701" s="26"/>
      <c r="B701" s="30" t="s">
        <v>240</v>
      </c>
      <c r="C701" s="41"/>
      <c r="D701" s="227"/>
      <c r="E701" s="133"/>
      <c r="F701" s="215"/>
      <c r="G701" s="131"/>
    </row>
    <row r="702" spans="1:8" x14ac:dyDescent="0.25">
      <c r="A702" s="26"/>
      <c r="B702" s="49" t="s">
        <v>1</v>
      </c>
      <c r="C702" s="41"/>
      <c r="D702" s="227">
        <v>9</v>
      </c>
      <c r="E702" s="133"/>
      <c r="F702" s="219"/>
      <c r="G702" s="131"/>
      <c r="H702" s="113">
        <f>D702*F702</f>
        <v>0</v>
      </c>
    </row>
    <row r="703" spans="1:8" x14ac:dyDescent="0.25">
      <c r="A703" s="26"/>
      <c r="B703" s="30" t="s">
        <v>466</v>
      </c>
      <c r="C703" s="41"/>
      <c r="D703" s="227"/>
      <c r="E703" s="133"/>
      <c r="F703" s="215"/>
      <c r="G703" s="131"/>
      <c r="H703" s="132"/>
    </row>
    <row r="704" spans="1:8" x14ac:dyDescent="0.25">
      <c r="A704" s="26"/>
      <c r="B704" s="30" t="s">
        <v>231</v>
      </c>
      <c r="C704" s="41"/>
      <c r="D704" s="227"/>
      <c r="E704" s="133"/>
      <c r="F704" s="215"/>
      <c r="G704" s="131"/>
      <c r="H704" s="132"/>
    </row>
    <row r="705" spans="1:8" x14ac:dyDescent="0.25">
      <c r="A705" s="26"/>
      <c r="B705" s="49" t="s">
        <v>1</v>
      </c>
      <c r="C705" s="41"/>
      <c r="D705" s="227">
        <v>9</v>
      </c>
      <c r="E705" s="133"/>
      <c r="F705" s="219"/>
      <c r="G705" s="131"/>
      <c r="H705" s="113">
        <f>D705*F705</f>
        <v>0</v>
      </c>
    </row>
    <row r="706" spans="1:8" x14ac:dyDescent="0.25">
      <c r="A706" s="26"/>
      <c r="B706" s="30" t="s">
        <v>467</v>
      </c>
      <c r="C706" s="41"/>
      <c r="D706" s="227"/>
      <c r="E706" s="133"/>
      <c r="F706" s="215"/>
      <c r="G706" s="131"/>
      <c r="H706" s="132"/>
    </row>
    <row r="707" spans="1:8" x14ac:dyDescent="0.25">
      <c r="A707" s="26"/>
      <c r="B707" s="30" t="s">
        <v>231</v>
      </c>
      <c r="C707" s="41"/>
      <c r="D707" s="227"/>
      <c r="E707" s="133"/>
      <c r="F707" s="215"/>
      <c r="G707" s="131"/>
      <c r="H707" s="132"/>
    </row>
    <row r="708" spans="1:8" x14ac:dyDescent="0.25">
      <c r="A708" s="26"/>
      <c r="B708" s="49" t="s">
        <v>1</v>
      </c>
      <c r="C708" s="41"/>
      <c r="D708" s="227">
        <v>9</v>
      </c>
      <c r="E708" s="133"/>
      <c r="F708" s="219"/>
      <c r="G708" s="131"/>
      <c r="H708" s="113">
        <f>D708*F708</f>
        <v>0</v>
      </c>
    </row>
    <row r="709" spans="1:8" x14ac:dyDescent="0.25">
      <c r="A709" s="26"/>
      <c r="B709" s="65" t="s">
        <v>468</v>
      </c>
      <c r="C709" s="41"/>
      <c r="D709" s="227"/>
      <c r="E709" s="133"/>
      <c r="F709" s="215"/>
      <c r="G709" s="131"/>
      <c r="H709" s="132"/>
    </row>
    <row r="710" spans="1:8" x14ac:dyDescent="0.25">
      <c r="A710" s="26"/>
      <c r="B710" s="252" t="s">
        <v>236</v>
      </c>
      <c r="C710" s="41"/>
      <c r="D710" s="227"/>
      <c r="E710" s="133"/>
      <c r="F710" s="215"/>
      <c r="G710" s="131"/>
      <c r="H710" s="132"/>
    </row>
    <row r="711" spans="1:8" x14ac:dyDescent="0.25">
      <c r="A711" s="26"/>
      <c r="B711" s="30" t="s">
        <v>241</v>
      </c>
      <c r="C711" s="41"/>
      <c r="D711" s="227"/>
      <c r="E711" s="133"/>
      <c r="F711" s="215"/>
      <c r="G711" s="131"/>
      <c r="H711" s="132"/>
    </row>
    <row r="712" spans="1:8" x14ac:dyDescent="0.25">
      <c r="A712" s="26"/>
      <c r="B712" s="49" t="s">
        <v>1</v>
      </c>
      <c r="C712" s="41"/>
      <c r="D712" s="226">
        <v>9</v>
      </c>
      <c r="E712" s="133"/>
      <c r="F712" s="219"/>
      <c r="G712" s="131"/>
      <c r="H712" s="113">
        <f>D712*F712</f>
        <v>0</v>
      </c>
    </row>
    <row r="713" spans="1:8" x14ac:dyDescent="0.25">
      <c r="A713" s="26"/>
      <c r="B713" s="65" t="s">
        <v>469</v>
      </c>
      <c r="C713" s="26"/>
      <c r="D713" s="226"/>
      <c r="E713" s="129"/>
      <c r="F713" s="215"/>
      <c r="G713" s="131"/>
      <c r="H713" s="131"/>
    </row>
    <row r="714" spans="1:8" x14ac:dyDescent="0.25">
      <c r="A714" s="26"/>
      <c r="B714" s="30" t="s">
        <v>354</v>
      </c>
      <c r="C714" s="26"/>
      <c r="D714" s="226"/>
      <c r="E714" s="129"/>
      <c r="F714" s="215"/>
      <c r="G714" s="131"/>
      <c r="H714" s="131"/>
    </row>
    <row r="715" spans="1:8" x14ac:dyDescent="0.25">
      <c r="A715" s="26"/>
      <c r="B715" s="49" t="s">
        <v>1</v>
      </c>
      <c r="C715" s="41"/>
      <c r="D715" s="226">
        <v>9</v>
      </c>
      <c r="E715" s="133"/>
      <c r="F715" s="219"/>
      <c r="G715" s="131"/>
      <c r="H715" s="113">
        <f>D715*F715</f>
        <v>0</v>
      </c>
    </row>
    <row r="716" spans="1:8" x14ac:dyDescent="0.25">
      <c r="A716" s="26"/>
      <c r="B716" s="30"/>
      <c r="C716" s="26"/>
      <c r="D716" s="227"/>
      <c r="E716" s="129"/>
      <c r="F716" s="215"/>
      <c r="G716" s="131"/>
      <c r="H716" s="131"/>
    </row>
    <row r="717" spans="1:8" x14ac:dyDescent="0.25">
      <c r="A717" s="74"/>
      <c r="B717" s="49"/>
      <c r="C717" s="41"/>
      <c r="D717" s="226"/>
      <c r="E717" s="133"/>
      <c r="F717" s="204"/>
      <c r="G717" s="131"/>
      <c r="H717" s="114"/>
    </row>
    <row r="718" spans="1:8" x14ac:dyDescent="0.25">
      <c r="A718" s="74"/>
      <c r="B718" s="29" t="s">
        <v>277</v>
      </c>
      <c r="C718" s="26"/>
      <c r="D718" s="227"/>
      <c r="E718" s="129"/>
      <c r="F718" s="265"/>
      <c r="G718" s="129"/>
      <c r="H718" s="129"/>
    </row>
    <row r="719" spans="1:8" x14ac:dyDescent="0.25">
      <c r="A719" s="74"/>
      <c r="B719" s="266"/>
      <c r="C719" s="26"/>
      <c r="D719" s="227"/>
      <c r="E719" s="129"/>
      <c r="F719" s="265"/>
      <c r="G719" s="129"/>
      <c r="H719" s="129"/>
    </row>
    <row r="720" spans="1:8" ht="43.5" x14ac:dyDescent="0.25">
      <c r="A720" s="74"/>
      <c r="B720" s="30" t="s">
        <v>355</v>
      </c>
      <c r="C720" s="26"/>
      <c r="D720" s="227"/>
      <c r="E720" s="129"/>
      <c r="F720" s="265"/>
      <c r="G720" s="129"/>
      <c r="H720" s="129"/>
    </row>
    <row r="721" spans="1:8" x14ac:dyDescent="0.25">
      <c r="A721" s="74"/>
      <c r="B721" s="30"/>
      <c r="C721" s="26"/>
      <c r="D721" s="227"/>
      <c r="E721" s="129"/>
      <c r="F721" s="265"/>
      <c r="G721" s="129"/>
      <c r="H721" s="129"/>
    </row>
    <row r="722" spans="1:8" x14ac:dyDescent="0.25">
      <c r="A722" s="74"/>
      <c r="B722" s="65" t="s">
        <v>279</v>
      </c>
      <c r="C722" s="26"/>
      <c r="D722" s="227"/>
      <c r="E722" s="129"/>
      <c r="F722" s="265"/>
      <c r="G722" s="129"/>
      <c r="H722" s="129"/>
    </row>
    <row r="723" spans="1:8" x14ac:dyDescent="0.25">
      <c r="A723" s="74"/>
      <c r="B723" s="30" t="s">
        <v>357</v>
      </c>
      <c r="C723" s="26"/>
      <c r="D723" s="227"/>
      <c r="E723" s="129"/>
      <c r="F723" s="265"/>
      <c r="G723" s="129"/>
      <c r="H723" s="129"/>
    </row>
    <row r="724" spans="1:8" x14ac:dyDescent="0.25">
      <c r="A724" s="74"/>
      <c r="B724" s="49" t="s">
        <v>1</v>
      </c>
      <c r="C724" s="41"/>
      <c r="D724" s="227">
        <v>2</v>
      </c>
      <c r="E724" s="133"/>
      <c r="F724" s="303"/>
      <c r="G724" s="133"/>
      <c r="H724" s="113">
        <f>D724*F724</f>
        <v>0</v>
      </c>
    </row>
    <row r="725" spans="1:8" x14ac:dyDescent="0.25">
      <c r="A725" s="74"/>
      <c r="B725" s="30" t="s">
        <v>281</v>
      </c>
      <c r="C725" s="26"/>
      <c r="D725" s="268"/>
      <c r="E725" s="129"/>
      <c r="F725" s="129"/>
      <c r="G725" s="129"/>
      <c r="H725" s="129"/>
    </row>
    <row r="726" spans="1:8" x14ac:dyDescent="0.25">
      <c r="A726" s="74"/>
      <c r="B726" s="49" t="s">
        <v>1</v>
      </c>
      <c r="C726" s="41"/>
      <c r="D726" s="227">
        <v>2</v>
      </c>
      <c r="E726" s="133"/>
      <c r="F726" s="269"/>
      <c r="G726" s="133"/>
      <c r="H726" s="113">
        <f>D726*F726</f>
        <v>0</v>
      </c>
    </row>
    <row r="727" spans="1:8" x14ac:dyDescent="0.25">
      <c r="A727" s="74"/>
      <c r="B727" s="30" t="s">
        <v>356</v>
      </c>
      <c r="C727" s="26"/>
      <c r="D727" s="268"/>
      <c r="E727" s="129"/>
      <c r="F727" s="129"/>
      <c r="G727" s="129"/>
      <c r="H727" s="129"/>
    </row>
    <row r="728" spans="1:8" x14ac:dyDescent="0.25">
      <c r="A728" s="74"/>
      <c r="B728" s="49" t="s">
        <v>1</v>
      </c>
      <c r="C728" s="41"/>
      <c r="D728" s="227">
        <v>2</v>
      </c>
      <c r="E728" s="133"/>
      <c r="F728" s="269"/>
      <c r="G728" s="133"/>
      <c r="H728" s="113">
        <f>D728*F728</f>
        <v>0</v>
      </c>
    </row>
    <row r="729" spans="1:8" x14ac:dyDescent="0.25">
      <c r="A729" s="74"/>
      <c r="B729" s="65" t="s">
        <v>296</v>
      </c>
      <c r="C729" s="41"/>
      <c r="D729" s="227"/>
      <c r="E729" s="133"/>
      <c r="F729" s="215"/>
      <c r="G729" s="131"/>
      <c r="H729" s="132"/>
    </row>
    <row r="730" spans="1:8" x14ac:dyDescent="0.25">
      <c r="A730" s="74"/>
      <c r="B730" s="30" t="s">
        <v>293</v>
      </c>
      <c r="C730" s="41"/>
      <c r="D730" s="227"/>
      <c r="E730" s="133"/>
      <c r="F730" s="215"/>
      <c r="G730" s="131"/>
      <c r="H730" s="132"/>
    </row>
    <row r="731" spans="1:8" x14ac:dyDescent="0.25">
      <c r="A731" s="74"/>
      <c r="B731" s="49" t="s">
        <v>1</v>
      </c>
      <c r="C731" s="41"/>
      <c r="D731" s="226">
        <v>2</v>
      </c>
      <c r="E731" s="84"/>
      <c r="F731" s="210"/>
      <c r="G731" s="112"/>
      <c r="H731" s="113">
        <f>D731*F731</f>
        <v>0</v>
      </c>
    </row>
    <row r="732" spans="1:8" x14ac:dyDescent="0.25">
      <c r="A732" s="74"/>
      <c r="B732" s="65" t="s">
        <v>297</v>
      </c>
      <c r="C732" s="41"/>
      <c r="D732" s="226"/>
      <c r="E732" s="84"/>
      <c r="F732" s="208"/>
      <c r="G732" s="112"/>
    </row>
    <row r="733" spans="1:8" x14ac:dyDescent="0.25">
      <c r="A733" s="74"/>
      <c r="B733" s="30" t="s">
        <v>298</v>
      </c>
      <c r="C733" s="41"/>
      <c r="D733" s="227"/>
      <c r="E733" s="133"/>
      <c r="F733" s="215"/>
      <c r="G733" s="131"/>
      <c r="H733" s="132"/>
    </row>
    <row r="734" spans="1:8" x14ac:dyDescent="0.25">
      <c r="A734" s="74"/>
      <c r="B734" s="49" t="s">
        <v>1</v>
      </c>
      <c r="C734" s="41"/>
      <c r="D734" s="226">
        <v>2</v>
      </c>
      <c r="E734" s="84"/>
      <c r="F734" s="285"/>
      <c r="G734" s="112"/>
      <c r="H734" s="113">
        <f>D734*F734</f>
        <v>0</v>
      </c>
    </row>
    <row r="735" spans="1:8" x14ac:dyDescent="0.25">
      <c r="A735" s="74"/>
      <c r="B735" s="65" t="s">
        <v>299</v>
      </c>
      <c r="C735" s="41"/>
      <c r="D735" s="227"/>
      <c r="E735" s="133"/>
      <c r="F735" s="215"/>
      <c r="G735" s="131"/>
      <c r="H735" s="132"/>
    </row>
    <row r="736" spans="1:8" x14ac:dyDescent="0.25">
      <c r="A736" s="74"/>
      <c r="B736" s="30" t="s">
        <v>293</v>
      </c>
      <c r="C736" s="41"/>
      <c r="D736" s="227"/>
      <c r="E736" s="133"/>
      <c r="F736" s="215"/>
      <c r="G736" s="131"/>
      <c r="H736" s="132"/>
    </row>
    <row r="737" spans="1:8" x14ac:dyDescent="0.25">
      <c r="A737" s="74"/>
      <c r="B737" s="49" t="s">
        <v>1</v>
      </c>
      <c r="C737" s="41"/>
      <c r="D737" s="226">
        <v>2</v>
      </c>
      <c r="E737" s="84"/>
      <c r="F737" s="210"/>
      <c r="G737" s="112"/>
      <c r="H737" s="113">
        <f>D737*F737</f>
        <v>0</v>
      </c>
    </row>
    <row r="738" spans="1:8" ht="29.25" x14ac:dyDescent="0.25">
      <c r="A738" s="74"/>
      <c r="B738" s="30" t="s">
        <v>300</v>
      </c>
      <c r="C738" s="26"/>
      <c r="D738" s="268"/>
      <c r="E738" s="129"/>
      <c r="F738" s="129"/>
      <c r="G738" s="129"/>
      <c r="H738" s="129"/>
    </row>
    <row r="739" spans="1:8" x14ac:dyDescent="0.25">
      <c r="A739" s="74"/>
      <c r="B739" s="49" t="s">
        <v>1</v>
      </c>
      <c r="C739" s="41"/>
      <c r="D739" s="227">
        <v>2</v>
      </c>
      <c r="E739" s="133"/>
      <c r="F739" s="269"/>
      <c r="G739" s="133"/>
      <c r="H739" s="113">
        <f>D739*F739</f>
        <v>0</v>
      </c>
    </row>
    <row r="740" spans="1:8" ht="29.25" x14ac:dyDescent="0.25">
      <c r="A740" s="74"/>
      <c r="B740" s="30" t="s">
        <v>301</v>
      </c>
      <c r="C740" s="26"/>
      <c r="D740" s="227"/>
      <c r="E740" s="129"/>
      <c r="F740" s="265"/>
      <c r="G740" s="129"/>
      <c r="H740" s="129"/>
    </row>
    <row r="741" spans="1:8" x14ac:dyDescent="0.25">
      <c r="A741" s="74"/>
      <c r="B741" s="252" t="s">
        <v>236</v>
      </c>
      <c r="C741" s="26"/>
      <c r="D741" s="227"/>
      <c r="E741" s="129"/>
      <c r="F741" s="265"/>
      <c r="G741" s="129"/>
      <c r="H741" s="129"/>
    </row>
    <row r="742" spans="1:8" x14ac:dyDescent="0.25">
      <c r="A742" s="74"/>
      <c r="B742" s="30" t="s">
        <v>282</v>
      </c>
      <c r="C742" s="26"/>
      <c r="D742" s="227"/>
      <c r="E742" s="129"/>
      <c r="F742" s="265"/>
      <c r="G742" s="129"/>
      <c r="H742" s="129"/>
    </row>
    <row r="743" spans="1:8" x14ac:dyDescent="0.25">
      <c r="A743" s="74"/>
      <c r="B743" s="49" t="s">
        <v>1</v>
      </c>
      <c r="C743" s="41"/>
      <c r="D743" s="227">
        <v>2</v>
      </c>
      <c r="E743" s="133"/>
      <c r="F743" s="267"/>
      <c r="G743" s="133"/>
      <c r="H743" s="113">
        <f>D743*F743</f>
        <v>0</v>
      </c>
    </row>
    <row r="744" spans="1:8" x14ac:dyDescent="0.25">
      <c r="A744" s="74"/>
      <c r="B744" s="19" t="s">
        <v>302</v>
      </c>
      <c r="C744" s="41"/>
      <c r="D744" s="226"/>
      <c r="E744" s="133"/>
      <c r="F744" s="215"/>
      <c r="G744" s="131"/>
    </row>
    <row r="745" spans="1:8" x14ac:dyDescent="0.25">
      <c r="A745" s="74"/>
      <c r="B745" s="49" t="s">
        <v>1</v>
      </c>
      <c r="C745" s="41"/>
      <c r="D745" s="227">
        <v>2</v>
      </c>
      <c r="E745" s="133"/>
      <c r="F745" s="267"/>
      <c r="G745" s="133"/>
      <c r="H745" s="113">
        <f>D745*F745</f>
        <v>0</v>
      </c>
    </row>
    <row r="746" spans="1:8" x14ac:dyDescent="0.25">
      <c r="A746" s="74"/>
      <c r="B746" s="19" t="s">
        <v>303</v>
      </c>
      <c r="C746" s="41"/>
      <c r="D746" s="226"/>
      <c r="E746" s="133"/>
      <c r="F746" s="204"/>
      <c r="G746" s="131"/>
      <c r="H746" s="114"/>
    </row>
    <row r="747" spans="1:8" x14ac:dyDescent="0.25">
      <c r="A747" s="74"/>
      <c r="B747" s="49" t="s">
        <v>1</v>
      </c>
      <c r="C747" s="41"/>
      <c r="D747" s="227">
        <v>2</v>
      </c>
      <c r="E747" s="133"/>
      <c r="F747" s="267"/>
      <c r="G747" s="133"/>
      <c r="H747" s="113">
        <f>D747*F747</f>
        <v>0</v>
      </c>
    </row>
    <row r="748" spans="1:8" x14ac:dyDescent="0.25">
      <c r="A748" s="74"/>
      <c r="B748" s="157"/>
      <c r="C748" s="133"/>
      <c r="D748" s="169"/>
      <c r="E748" s="133"/>
      <c r="F748" s="220"/>
      <c r="G748" s="133"/>
      <c r="H748" s="155"/>
    </row>
    <row r="749" spans="1:8" x14ac:dyDescent="0.25">
      <c r="A749" s="66"/>
      <c r="B749" s="15"/>
      <c r="C749" s="70"/>
      <c r="D749" s="174"/>
      <c r="E749" s="138"/>
      <c r="F749" s="221"/>
      <c r="G749" s="139"/>
      <c r="H749" s="121"/>
    </row>
    <row r="750" spans="1:8" x14ac:dyDescent="0.25">
      <c r="A750" s="79" t="s">
        <v>185</v>
      </c>
      <c r="B750" s="51" t="s">
        <v>71</v>
      </c>
      <c r="C750" s="3"/>
      <c r="D750" s="168"/>
      <c r="E750" s="126"/>
      <c r="F750" s="144"/>
      <c r="G750" s="140"/>
      <c r="H750" s="113">
        <f>SUM(H498:H748)</f>
        <v>0</v>
      </c>
    </row>
    <row r="751" spans="1:8" x14ac:dyDescent="0.25">
      <c r="A751" s="80"/>
      <c r="B751" s="18"/>
      <c r="C751" s="71"/>
      <c r="D751" s="175"/>
      <c r="E751" s="141"/>
      <c r="F751" s="210"/>
      <c r="G751" s="140"/>
      <c r="H751" s="113"/>
    </row>
    <row r="752" spans="1:8" x14ac:dyDescent="0.25">
      <c r="A752" s="72"/>
      <c r="B752" s="49"/>
      <c r="C752" s="41"/>
      <c r="D752" s="169"/>
      <c r="E752" s="133"/>
      <c r="F752" s="204"/>
      <c r="G752" s="131"/>
      <c r="H752" s="130"/>
    </row>
    <row r="753" spans="1:8" x14ac:dyDescent="0.25">
      <c r="A753" s="46" t="s">
        <v>186</v>
      </c>
      <c r="B753" s="52" t="s">
        <v>128</v>
      </c>
      <c r="C753" s="50"/>
      <c r="D753" s="171"/>
      <c r="E753" s="134"/>
      <c r="F753" s="217"/>
      <c r="G753" s="146"/>
      <c r="H753" s="145"/>
    </row>
    <row r="754" spans="1:8" x14ac:dyDescent="0.25">
      <c r="A754" s="72"/>
      <c r="B754" s="49"/>
      <c r="C754" s="41"/>
      <c r="D754" s="169"/>
      <c r="E754" s="133"/>
      <c r="F754" s="204"/>
      <c r="G754" s="131"/>
      <c r="H754" s="130"/>
    </row>
    <row r="755" spans="1:8" x14ac:dyDescent="0.25">
      <c r="A755" s="74"/>
      <c r="B755" s="242"/>
      <c r="C755" s="292"/>
      <c r="D755" s="293"/>
      <c r="E755" s="294"/>
      <c r="F755" s="216"/>
      <c r="G755" s="294"/>
      <c r="H755" s="125"/>
    </row>
    <row r="756" spans="1:8" ht="45" x14ac:dyDescent="0.25">
      <c r="A756" s="74"/>
      <c r="B756" s="295" t="s">
        <v>460</v>
      </c>
      <c r="C756" s="292"/>
      <c r="D756" s="293"/>
      <c r="E756" s="294"/>
      <c r="F756" s="216"/>
      <c r="G756" s="294"/>
      <c r="H756" s="125"/>
    </row>
    <row r="757" spans="1:8" x14ac:dyDescent="0.25">
      <c r="A757" s="74"/>
      <c r="B757" s="242"/>
      <c r="C757" s="41"/>
      <c r="D757" s="177"/>
      <c r="E757" s="133"/>
      <c r="F757" s="204"/>
      <c r="G757" s="133"/>
      <c r="H757" s="114"/>
    </row>
    <row r="758" spans="1:8" ht="28.5" x14ac:dyDescent="0.25">
      <c r="B758" s="243" t="s">
        <v>358</v>
      </c>
      <c r="C758" s="65"/>
      <c r="D758" s="169"/>
      <c r="E758" s="133"/>
      <c r="F758" s="204"/>
      <c r="G758" s="131"/>
      <c r="H758" s="130"/>
    </row>
    <row r="759" spans="1:8" x14ac:dyDescent="0.25">
      <c r="B759" s="243" t="s">
        <v>110</v>
      </c>
      <c r="C759" s="65"/>
      <c r="D759" s="169"/>
      <c r="E759" s="133"/>
      <c r="F759" s="204"/>
      <c r="G759" s="131"/>
      <c r="H759" s="130"/>
    </row>
    <row r="760" spans="1:8" x14ac:dyDescent="0.25">
      <c r="B760" s="243"/>
      <c r="C760" s="65"/>
      <c r="D760" s="169"/>
      <c r="E760" s="133"/>
      <c r="F760" s="204"/>
      <c r="G760" s="131"/>
      <c r="H760" s="130"/>
    </row>
    <row r="761" spans="1:8" ht="28.5" x14ac:dyDescent="0.25">
      <c r="B761" s="19" t="s">
        <v>263</v>
      </c>
      <c r="C761" s="65"/>
      <c r="D761" s="169"/>
      <c r="E761" s="133"/>
      <c r="F761" s="204"/>
      <c r="G761" s="131"/>
      <c r="H761" s="130"/>
    </row>
    <row r="762" spans="1:8" x14ac:dyDescent="0.25">
      <c r="B762" s="19" t="s">
        <v>461</v>
      </c>
      <c r="C762" s="65"/>
      <c r="D762" s="169"/>
      <c r="E762" s="133"/>
      <c r="F762" s="204"/>
      <c r="G762" s="131"/>
      <c r="H762" s="130"/>
    </row>
    <row r="763" spans="1:8" x14ac:dyDescent="0.25">
      <c r="B763" s="188" t="s">
        <v>12</v>
      </c>
      <c r="C763" s="65"/>
      <c r="D763" s="239">
        <v>55</v>
      </c>
      <c r="E763" s="133"/>
      <c r="F763" s="219"/>
      <c r="G763" s="131"/>
      <c r="H763" s="113">
        <f>D763*F763</f>
        <v>0</v>
      </c>
    </row>
    <row r="764" spans="1:8" x14ac:dyDescent="0.25">
      <c r="B764" s="68"/>
      <c r="C764" s="65"/>
      <c r="D764" s="227"/>
      <c r="E764" s="133"/>
      <c r="F764" s="204"/>
      <c r="G764" s="131"/>
      <c r="H764" s="114"/>
    </row>
    <row r="765" spans="1:8" x14ac:dyDescent="0.25">
      <c r="A765" s="26"/>
      <c r="B765" s="187" t="s">
        <v>262</v>
      </c>
      <c r="C765" s="26"/>
      <c r="D765" s="227"/>
      <c r="E765" s="129"/>
      <c r="F765" s="215"/>
      <c r="G765" s="129"/>
      <c r="H765" s="129"/>
    </row>
    <row r="766" spans="1:8" x14ac:dyDescent="0.25">
      <c r="A766" s="74"/>
      <c r="B766" s="188" t="s">
        <v>12</v>
      </c>
      <c r="C766" s="65"/>
      <c r="D766" s="227">
        <v>55</v>
      </c>
      <c r="E766" s="133"/>
      <c r="F766" s="219"/>
      <c r="G766" s="133"/>
      <c r="H766" s="113">
        <f>D766*F766</f>
        <v>0</v>
      </c>
    </row>
    <row r="767" spans="1:8" x14ac:dyDescent="0.25">
      <c r="B767" s="68"/>
      <c r="C767" s="65"/>
      <c r="D767" s="227"/>
      <c r="E767" s="133"/>
      <c r="F767" s="204"/>
      <c r="G767" s="131"/>
      <c r="H767" s="130"/>
    </row>
    <row r="768" spans="1:8" x14ac:dyDescent="0.25">
      <c r="B768" s="64"/>
      <c r="C768" s="3"/>
      <c r="D768" s="179"/>
      <c r="E768" s="126"/>
      <c r="F768" s="144"/>
      <c r="G768" s="128"/>
      <c r="H768" s="114"/>
    </row>
    <row r="769" spans="1:8" x14ac:dyDescent="0.25">
      <c r="A769" s="66"/>
      <c r="B769" s="15"/>
      <c r="C769" s="70"/>
      <c r="D769" s="174"/>
      <c r="E769" s="138"/>
      <c r="F769" s="221"/>
      <c r="G769" s="139"/>
      <c r="H769" s="121"/>
    </row>
    <row r="770" spans="1:8" x14ac:dyDescent="0.25">
      <c r="A770" s="79" t="s">
        <v>186</v>
      </c>
      <c r="B770" s="51" t="s">
        <v>129</v>
      </c>
      <c r="C770" s="3"/>
      <c r="D770" s="168"/>
      <c r="E770" s="126"/>
      <c r="F770" s="144"/>
      <c r="G770" s="140"/>
      <c r="H770" s="113">
        <f>SUM(H758:H768)</f>
        <v>0</v>
      </c>
    </row>
    <row r="771" spans="1:8" x14ac:dyDescent="0.25">
      <c r="A771" s="80"/>
      <c r="B771" s="18"/>
      <c r="C771" s="71"/>
      <c r="D771" s="175"/>
      <c r="E771" s="141"/>
      <c r="F771" s="210"/>
      <c r="G771" s="140"/>
      <c r="H771" s="113"/>
    </row>
    <row r="772" spans="1:8" x14ac:dyDescent="0.25">
      <c r="B772" s="64"/>
      <c r="C772" s="3"/>
      <c r="D772" s="168"/>
      <c r="E772" s="126"/>
      <c r="F772" s="144"/>
      <c r="G772" s="128"/>
      <c r="H772" s="114"/>
    </row>
    <row r="773" spans="1:8" x14ac:dyDescent="0.25">
      <c r="A773" s="46" t="s">
        <v>188</v>
      </c>
      <c r="B773" s="52" t="s">
        <v>72</v>
      </c>
      <c r="C773" s="50"/>
      <c r="D773" s="171"/>
      <c r="E773" s="134"/>
      <c r="F773" s="217"/>
      <c r="G773" s="146"/>
      <c r="H773" s="145"/>
    </row>
    <row r="774" spans="1:8" x14ac:dyDescent="0.25">
      <c r="A774" s="72"/>
      <c r="B774" s="49"/>
      <c r="C774" s="41"/>
      <c r="D774" s="169"/>
      <c r="E774" s="133"/>
      <c r="F774" s="204"/>
      <c r="G774" s="131"/>
      <c r="H774" s="130"/>
    </row>
    <row r="775" spans="1:8" x14ac:dyDescent="0.25">
      <c r="A775" s="72"/>
      <c r="B775" s="82"/>
      <c r="C775" s="94"/>
      <c r="D775" s="159"/>
      <c r="E775" s="106"/>
      <c r="F775" s="142"/>
      <c r="G775" s="118"/>
      <c r="H775" s="114"/>
    </row>
    <row r="776" spans="1:8" ht="30" x14ac:dyDescent="0.25">
      <c r="A776" s="46"/>
      <c r="B776" s="29" t="s">
        <v>224</v>
      </c>
      <c r="C776" s="94"/>
      <c r="D776" s="159"/>
      <c r="E776" s="106"/>
      <c r="F776" s="142"/>
      <c r="G776" s="118"/>
      <c r="H776" s="114"/>
    </row>
    <row r="777" spans="1:8" x14ac:dyDescent="0.25">
      <c r="A777" s="72"/>
      <c r="B777" s="82"/>
      <c r="C777" s="94"/>
      <c r="D777" s="159"/>
      <c r="E777" s="106"/>
      <c r="F777" s="142"/>
      <c r="G777" s="118"/>
      <c r="H777" s="114"/>
    </row>
    <row r="778" spans="1:8" ht="43.5" x14ac:dyDescent="0.25">
      <c r="A778" s="72"/>
      <c r="B778" s="30" t="s">
        <v>73</v>
      </c>
      <c r="C778" s="94"/>
      <c r="D778" s="159"/>
      <c r="E778" s="106"/>
      <c r="F778" s="142"/>
      <c r="G778" s="118"/>
      <c r="H778" s="114"/>
    </row>
    <row r="779" spans="1:8" x14ac:dyDescent="0.25">
      <c r="A779" s="46"/>
      <c r="B779" s="82"/>
      <c r="C779" s="94"/>
      <c r="D779" s="159"/>
      <c r="E779" s="106"/>
      <c r="F779" s="142"/>
      <c r="G779" s="118"/>
      <c r="H779" s="114"/>
    </row>
    <row r="780" spans="1:8" x14ac:dyDescent="0.25">
      <c r="A780" s="72"/>
      <c r="B780" s="30" t="s">
        <v>74</v>
      </c>
      <c r="C780" s="94"/>
      <c r="D780" s="159"/>
      <c r="E780" s="106"/>
      <c r="F780" s="215"/>
      <c r="G780" s="131"/>
      <c r="H780" s="131"/>
    </row>
    <row r="781" spans="1:8" x14ac:dyDescent="0.25">
      <c r="A781" s="72"/>
      <c r="B781" s="49" t="s">
        <v>12</v>
      </c>
      <c r="C781" s="41"/>
      <c r="D781" s="227">
        <f>F10</f>
        <v>1322.29</v>
      </c>
      <c r="E781" s="133"/>
      <c r="F781" s="219"/>
      <c r="G781" s="131"/>
      <c r="H781" s="113">
        <f>D781*F781</f>
        <v>0</v>
      </c>
    </row>
    <row r="782" spans="1:8" x14ac:dyDescent="0.25">
      <c r="A782" s="46"/>
      <c r="B782" s="49"/>
      <c r="C782" s="41"/>
      <c r="D782" s="169"/>
      <c r="E782" s="133"/>
      <c r="F782" s="204"/>
      <c r="G782" s="131"/>
      <c r="H782" s="130"/>
    </row>
    <row r="783" spans="1:8" x14ac:dyDescent="0.25">
      <c r="A783" s="46"/>
      <c r="B783" s="29" t="s">
        <v>242</v>
      </c>
      <c r="C783" s="41"/>
      <c r="D783" s="227"/>
      <c r="E783" s="133"/>
      <c r="F783" s="215"/>
      <c r="G783" s="131"/>
      <c r="H783" s="132"/>
    </row>
    <row r="784" spans="1:8" ht="28.5" x14ac:dyDescent="0.25">
      <c r="A784" s="46"/>
      <c r="B784" s="253" t="s">
        <v>243</v>
      </c>
      <c r="C784" s="41"/>
      <c r="D784" s="227"/>
      <c r="E784" s="133"/>
      <c r="F784" s="215"/>
      <c r="G784" s="131"/>
      <c r="H784" s="132"/>
    </row>
    <row r="785" spans="1:8" x14ac:dyDescent="0.25">
      <c r="A785" s="46"/>
      <c r="B785" s="49" t="s">
        <v>12</v>
      </c>
      <c r="C785" s="41"/>
      <c r="D785" s="227">
        <f>F10</f>
        <v>1322.29</v>
      </c>
      <c r="E785" s="133"/>
      <c r="F785" s="219"/>
      <c r="G785" s="131"/>
      <c r="H785" s="113">
        <f>D785*F785</f>
        <v>0</v>
      </c>
    </row>
    <row r="786" spans="1:8" x14ac:dyDescent="0.25">
      <c r="A786" s="46"/>
      <c r="B786" s="49"/>
      <c r="C786" s="41"/>
      <c r="D786" s="169"/>
      <c r="E786" s="133"/>
      <c r="F786" s="204"/>
      <c r="G786" s="131"/>
      <c r="H786" s="130"/>
    </row>
    <row r="787" spans="1:8" x14ac:dyDescent="0.25">
      <c r="A787" s="71"/>
      <c r="B787" s="73"/>
      <c r="C787" s="67"/>
      <c r="D787" s="173"/>
      <c r="E787" s="137"/>
      <c r="F787" s="219"/>
      <c r="G787" s="147"/>
      <c r="H787" s="148"/>
    </row>
    <row r="788" spans="1:8" x14ac:dyDescent="0.25">
      <c r="A788" s="46"/>
      <c r="B788" s="22"/>
      <c r="C788" s="70"/>
      <c r="D788" s="174"/>
      <c r="E788" s="138"/>
      <c r="F788" s="221"/>
      <c r="G788" s="139"/>
      <c r="H788" s="121"/>
    </row>
    <row r="789" spans="1:8" x14ac:dyDescent="0.25">
      <c r="A789" s="72" t="s">
        <v>188</v>
      </c>
      <c r="B789" s="51" t="s">
        <v>75</v>
      </c>
      <c r="C789" s="3"/>
      <c r="D789" s="168"/>
      <c r="E789" s="126"/>
      <c r="F789" s="144"/>
      <c r="G789" s="140"/>
      <c r="H789" s="113">
        <f>SUM(H779:H787)</f>
        <v>0</v>
      </c>
    </row>
    <row r="790" spans="1:8" x14ac:dyDescent="0.25">
      <c r="A790" s="93"/>
      <c r="B790" s="18"/>
      <c r="C790" s="71"/>
      <c r="D790" s="175"/>
      <c r="E790" s="141"/>
      <c r="F790" s="210"/>
      <c r="G790" s="140"/>
      <c r="H790" s="113"/>
    </row>
    <row r="791" spans="1:8" x14ac:dyDescent="0.25">
      <c r="A791" s="158"/>
      <c r="B791" s="22"/>
      <c r="C791" s="3"/>
      <c r="D791" s="168"/>
      <c r="E791" s="126"/>
      <c r="F791" s="144"/>
      <c r="G791" s="128"/>
      <c r="H791" s="114"/>
    </row>
    <row r="792" spans="1:8" x14ac:dyDescent="0.25">
      <c r="A792" s="72" t="s">
        <v>187</v>
      </c>
      <c r="B792" s="29" t="s">
        <v>76</v>
      </c>
      <c r="C792" s="41"/>
      <c r="D792" s="169"/>
      <c r="E792" s="133"/>
      <c r="F792" s="204"/>
      <c r="G792" s="131"/>
      <c r="H792" s="130"/>
    </row>
    <row r="793" spans="1:8" x14ac:dyDescent="0.25">
      <c r="A793" s="74"/>
      <c r="B793" s="30"/>
      <c r="C793" s="41"/>
      <c r="D793" s="169"/>
      <c r="E793" s="133"/>
      <c r="F793" s="204"/>
      <c r="G793" s="131"/>
      <c r="H793" s="130"/>
    </row>
    <row r="794" spans="1:8" ht="30" x14ac:dyDescent="0.25">
      <c r="A794" s="74"/>
      <c r="B794" s="29" t="s">
        <v>244</v>
      </c>
      <c r="C794" s="41"/>
      <c r="D794" s="169"/>
      <c r="E794" s="133"/>
      <c r="F794" s="204"/>
      <c r="G794" s="131"/>
      <c r="H794" s="130"/>
    </row>
    <row r="795" spans="1:8" x14ac:dyDescent="0.25">
      <c r="A795" s="74"/>
      <c r="B795" s="30"/>
      <c r="C795" s="41"/>
      <c r="D795" s="169"/>
      <c r="E795" s="133"/>
      <c r="F795" s="204"/>
      <c r="G795" s="131"/>
      <c r="H795" s="130"/>
    </row>
    <row r="796" spans="1:8" ht="100.5" x14ac:dyDescent="0.25">
      <c r="A796" s="74"/>
      <c r="B796" s="30" t="s">
        <v>245</v>
      </c>
      <c r="C796" s="41"/>
      <c r="D796" s="169"/>
      <c r="E796" s="133"/>
      <c r="F796" s="204"/>
      <c r="G796" s="131"/>
      <c r="H796" s="130"/>
    </row>
    <row r="797" spans="1:8" x14ac:dyDescent="0.25">
      <c r="A797" s="74"/>
      <c r="B797" s="30"/>
      <c r="C797" s="41"/>
      <c r="D797" s="169"/>
      <c r="E797" s="133"/>
      <c r="F797" s="204"/>
      <c r="G797" s="131"/>
      <c r="H797" s="130"/>
    </row>
    <row r="798" spans="1:8" ht="57" x14ac:dyDescent="0.25">
      <c r="A798" s="74"/>
      <c r="B798" s="59" t="s">
        <v>96</v>
      </c>
      <c r="C798" s="41"/>
      <c r="D798" s="169"/>
      <c r="E798" s="133"/>
      <c r="F798" s="204"/>
      <c r="G798" s="131"/>
      <c r="H798" s="130"/>
    </row>
    <row r="799" spans="1:8" x14ac:dyDescent="0.25">
      <c r="A799" s="74"/>
      <c r="B799" s="30"/>
      <c r="C799" s="41"/>
      <c r="D799" s="169"/>
      <c r="E799" s="133"/>
      <c r="F799" s="204"/>
      <c r="G799" s="131"/>
      <c r="H799" s="130"/>
    </row>
    <row r="800" spans="1:8" ht="57.75" x14ac:dyDescent="0.25">
      <c r="A800" s="74"/>
      <c r="B800" s="30" t="s">
        <v>201</v>
      </c>
      <c r="C800" s="41"/>
      <c r="D800" s="169"/>
      <c r="E800" s="133"/>
      <c r="F800" s="204"/>
      <c r="G800" s="131"/>
      <c r="H800" s="130"/>
    </row>
    <row r="801" spans="1:8" x14ac:dyDescent="0.25">
      <c r="A801" s="74"/>
      <c r="B801" s="30"/>
      <c r="C801" s="41"/>
      <c r="D801" s="169"/>
      <c r="E801" s="133"/>
      <c r="F801" s="204"/>
      <c r="G801" s="131"/>
      <c r="H801" s="130"/>
    </row>
    <row r="802" spans="1:8" ht="114.75" x14ac:dyDescent="0.25">
      <c r="A802" s="74"/>
      <c r="B802" s="30" t="s">
        <v>202</v>
      </c>
      <c r="C802" s="41"/>
      <c r="D802" s="169"/>
      <c r="E802" s="133"/>
      <c r="F802" s="204"/>
      <c r="G802" s="131"/>
      <c r="H802" s="130"/>
    </row>
    <row r="803" spans="1:8" x14ac:dyDescent="0.25">
      <c r="A803" s="74"/>
      <c r="B803" s="30"/>
      <c r="C803" s="41"/>
      <c r="D803" s="169"/>
      <c r="E803" s="133"/>
      <c r="F803" s="204"/>
      <c r="G803" s="131"/>
      <c r="H803" s="130"/>
    </row>
    <row r="804" spans="1:8" x14ac:dyDescent="0.25">
      <c r="A804" s="74"/>
      <c r="B804" s="30" t="s">
        <v>97</v>
      </c>
      <c r="C804" s="41"/>
      <c r="D804" s="169"/>
      <c r="E804" s="133"/>
      <c r="F804" s="204"/>
      <c r="G804" s="131"/>
      <c r="H804" s="130"/>
    </row>
    <row r="805" spans="1:8" ht="29.25" x14ac:dyDescent="0.25">
      <c r="A805" s="74"/>
      <c r="B805" s="30" t="s">
        <v>77</v>
      </c>
      <c r="C805" s="41"/>
      <c r="D805" s="169"/>
      <c r="E805" s="133"/>
      <c r="F805" s="204"/>
      <c r="G805" s="131"/>
      <c r="H805" s="130"/>
    </row>
    <row r="806" spans="1:8" x14ac:dyDescent="0.25">
      <c r="A806" s="74"/>
      <c r="B806" s="30"/>
      <c r="C806" s="41"/>
      <c r="D806" s="169"/>
      <c r="E806" s="133"/>
      <c r="F806" s="204"/>
      <c r="G806" s="131"/>
      <c r="H806" s="130"/>
    </row>
    <row r="807" spans="1:8" x14ac:dyDescent="0.25">
      <c r="A807" s="74"/>
      <c r="B807" s="30" t="s">
        <v>98</v>
      </c>
      <c r="C807" s="41"/>
      <c r="D807" s="169"/>
      <c r="E807" s="133"/>
      <c r="F807" s="204"/>
      <c r="G807" s="131"/>
      <c r="H807" s="130"/>
    </row>
    <row r="808" spans="1:8" ht="72" x14ac:dyDescent="0.25">
      <c r="A808" s="74"/>
      <c r="B808" s="30" t="s">
        <v>78</v>
      </c>
      <c r="C808" s="41"/>
      <c r="D808" s="169"/>
      <c r="E808" s="133"/>
      <c r="F808" s="204"/>
      <c r="G808" s="131"/>
      <c r="H808" s="130"/>
    </row>
    <row r="809" spans="1:8" x14ac:dyDescent="0.25">
      <c r="A809" s="74"/>
      <c r="B809" s="30"/>
      <c r="C809" s="41"/>
      <c r="D809" s="169"/>
      <c r="E809" s="133"/>
      <c r="F809" s="204"/>
      <c r="G809" s="131"/>
      <c r="H809" s="130"/>
    </row>
    <row r="810" spans="1:8" x14ac:dyDescent="0.25">
      <c r="A810" s="74"/>
      <c r="B810" s="30" t="s">
        <v>99</v>
      </c>
      <c r="C810" s="41"/>
      <c r="D810" s="169"/>
      <c r="E810" s="133"/>
      <c r="F810" s="204"/>
      <c r="G810" s="131"/>
      <c r="H810" s="130"/>
    </row>
    <row r="811" spans="1:8" ht="57.75" x14ac:dyDescent="0.25">
      <c r="A811" s="74"/>
      <c r="B811" s="30" t="s">
        <v>79</v>
      </c>
      <c r="C811" s="41"/>
      <c r="D811" s="169"/>
      <c r="E811" s="133"/>
      <c r="F811" s="204"/>
      <c r="G811" s="131"/>
      <c r="H811" s="130"/>
    </row>
    <row r="812" spans="1:8" x14ac:dyDescent="0.25">
      <c r="A812" s="74"/>
      <c r="B812" s="30"/>
      <c r="C812" s="41"/>
      <c r="D812" s="169"/>
      <c r="E812" s="133"/>
      <c r="F812" s="204"/>
      <c r="G812" s="131"/>
      <c r="H812" s="130"/>
    </row>
    <row r="813" spans="1:8" x14ac:dyDescent="0.25">
      <c r="A813" s="74"/>
      <c r="B813" s="83" t="s">
        <v>80</v>
      </c>
      <c r="C813" s="41"/>
      <c r="D813" s="169"/>
      <c r="E813" s="133"/>
      <c r="F813" s="204"/>
      <c r="G813" s="131"/>
      <c r="H813" s="130"/>
    </row>
    <row r="814" spans="1:8" x14ac:dyDescent="0.25">
      <c r="A814" s="74"/>
      <c r="B814" s="29"/>
      <c r="C814" s="41"/>
      <c r="D814" s="169"/>
      <c r="E814" s="133"/>
      <c r="F814" s="204"/>
      <c r="G814" s="131"/>
      <c r="H814" s="130"/>
    </row>
    <row r="815" spans="1:8" ht="29.25" x14ac:dyDescent="0.25">
      <c r="A815" s="77"/>
      <c r="B815" s="30" t="s">
        <v>81</v>
      </c>
      <c r="C815" s="41"/>
      <c r="D815" s="169"/>
      <c r="E815" s="133"/>
      <c r="F815" s="204"/>
      <c r="G815" s="131"/>
      <c r="H815" s="130"/>
    </row>
    <row r="816" spans="1:8" x14ac:dyDescent="0.25">
      <c r="A816" s="77"/>
      <c r="B816" s="30"/>
      <c r="C816" s="41"/>
      <c r="D816" s="169"/>
      <c r="E816" s="133"/>
      <c r="F816" s="204"/>
      <c r="G816" s="131"/>
      <c r="H816" s="130"/>
    </row>
    <row r="817" spans="1:8" ht="17.25" x14ac:dyDescent="0.25">
      <c r="A817" s="77"/>
      <c r="B817" s="30" t="s">
        <v>82</v>
      </c>
      <c r="C817" s="41"/>
      <c r="D817" s="169"/>
      <c r="E817" s="133"/>
      <c r="F817" s="204"/>
      <c r="G817" s="131"/>
      <c r="H817" s="130"/>
    </row>
    <row r="818" spans="1:8" x14ac:dyDescent="0.25">
      <c r="A818" s="77"/>
      <c r="B818" s="30"/>
      <c r="C818" s="41"/>
      <c r="D818" s="169"/>
      <c r="E818" s="133"/>
      <c r="F818" s="204"/>
      <c r="G818" s="131"/>
      <c r="H818" s="130"/>
    </row>
    <row r="819" spans="1:8" x14ac:dyDescent="0.25">
      <c r="B819" s="232" t="s">
        <v>451</v>
      </c>
      <c r="H819" s="109"/>
    </row>
    <row r="820" spans="1:8" x14ac:dyDescent="0.25">
      <c r="B820" s="233" t="s">
        <v>47</v>
      </c>
      <c r="D820" s="236">
        <f>F10</f>
        <v>1322.29</v>
      </c>
      <c r="F820" s="205"/>
      <c r="H820" s="113">
        <f>D820*F820</f>
        <v>0</v>
      </c>
    </row>
    <row r="821" spans="1:8" x14ac:dyDescent="0.25">
      <c r="A821" s="26"/>
      <c r="B821" s="30"/>
      <c r="C821" s="41"/>
      <c r="D821" s="169"/>
      <c r="E821" s="133"/>
      <c r="F821" s="204"/>
      <c r="G821" s="131"/>
      <c r="H821" s="130"/>
    </row>
    <row r="822" spans="1:8" x14ac:dyDescent="0.25">
      <c r="A822" s="26"/>
      <c r="B822" s="29" t="s">
        <v>83</v>
      </c>
      <c r="C822" s="26"/>
      <c r="D822" s="169"/>
      <c r="E822" s="129"/>
      <c r="F822" s="215"/>
      <c r="G822" s="131"/>
      <c r="H822" s="131"/>
    </row>
    <row r="823" spans="1:8" x14ac:dyDescent="0.25">
      <c r="A823" s="26"/>
      <c r="B823" s="30"/>
      <c r="C823" s="26"/>
      <c r="D823" s="169"/>
      <c r="E823" s="129"/>
      <c r="F823" s="215"/>
      <c r="G823" s="131"/>
      <c r="H823" s="131"/>
    </row>
    <row r="824" spans="1:8" ht="43.5" x14ac:dyDescent="0.25">
      <c r="A824" s="26"/>
      <c r="B824" s="30" t="s">
        <v>84</v>
      </c>
      <c r="C824" s="26"/>
      <c r="D824" s="169"/>
      <c r="E824" s="129"/>
      <c r="F824" s="215"/>
      <c r="G824" s="131"/>
      <c r="H824" s="131"/>
    </row>
    <row r="825" spans="1:8" x14ac:dyDescent="0.25">
      <c r="A825" s="26"/>
      <c r="B825" s="30"/>
      <c r="C825" s="26"/>
      <c r="D825" s="169"/>
      <c r="E825" s="129"/>
      <c r="F825" s="215"/>
      <c r="G825" s="131"/>
      <c r="H825" s="131"/>
    </row>
    <row r="826" spans="1:8" ht="29.25" x14ac:dyDescent="0.25">
      <c r="A826" s="26"/>
      <c r="B826" s="30" t="s">
        <v>85</v>
      </c>
      <c r="C826" s="26"/>
      <c r="D826" s="169"/>
      <c r="E826" s="129"/>
      <c r="F826" s="215"/>
      <c r="G826" s="131"/>
      <c r="H826" s="131"/>
    </row>
    <row r="827" spans="1:8" x14ac:dyDescent="0.25">
      <c r="A827" s="26"/>
      <c r="B827" s="30"/>
      <c r="C827" s="26"/>
      <c r="D827" s="169"/>
      <c r="E827" s="129"/>
      <c r="F827" s="215"/>
      <c r="G827" s="131"/>
      <c r="H827" s="131"/>
    </row>
    <row r="828" spans="1:8" ht="43.5" x14ac:dyDescent="0.25">
      <c r="A828" s="26"/>
      <c r="B828" s="30" t="s">
        <v>86</v>
      </c>
      <c r="C828" s="26"/>
      <c r="D828" s="169"/>
      <c r="E828" s="129"/>
      <c r="F828" s="215"/>
      <c r="G828" s="131"/>
      <c r="H828" s="131"/>
    </row>
    <row r="829" spans="1:8" x14ac:dyDescent="0.25">
      <c r="A829" s="26"/>
      <c r="B829" s="30"/>
      <c r="C829" s="26"/>
      <c r="D829" s="169"/>
      <c r="E829" s="129"/>
      <c r="F829" s="215"/>
      <c r="G829" s="131"/>
      <c r="H829" s="131"/>
    </row>
    <row r="830" spans="1:8" ht="72" x14ac:dyDescent="0.25">
      <c r="A830" s="26"/>
      <c r="B830" s="30" t="s">
        <v>191</v>
      </c>
      <c r="C830" s="26"/>
      <c r="D830" s="169"/>
      <c r="E830" s="129"/>
      <c r="F830" s="215"/>
      <c r="G830" s="131"/>
      <c r="H830" s="131"/>
    </row>
    <row r="831" spans="1:8" x14ac:dyDescent="0.25">
      <c r="A831" s="26"/>
      <c r="B831" s="30"/>
      <c r="C831" s="26"/>
      <c r="D831" s="169"/>
      <c r="E831" s="129"/>
      <c r="F831" s="215"/>
      <c r="G831" s="131"/>
      <c r="H831" s="131"/>
    </row>
    <row r="832" spans="1:8" ht="29.25" x14ac:dyDescent="0.25">
      <c r="A832" s="26"/>
      <c r="B832" s="30" t="s">
        <v>87</v>
      </c>
      <c r="C832" s="26"/>
      <c r="D832" s="169"/>
      <c r="E832" s="129"/>
      <c r="F832" s="215"/>
      <c r="G832" s="131"/>
      <c r="H832" s="131"/>
    </row>
    <row r="833" spans="1:8" ht="29.25" x14ac:dyDescent="0.25">
      <c r="A833" s="26"/>
      <c r="B833" s="30" t="s">
        <v>88</v>
      </c>
      <c r="C833" s="26"/>
      <c r="D833" s="169"/>
      <c r="E833" s="129"/>
      <c r="F833" s="215"/>
      <c r="G833" s="131"/>
      <c r="H833" s="131"/>
    </row>
    <row r="834" spans="1:8" x14ac:dyDescent="0.25">
      <c r="A834" s="26"/>
      <c r="B834" s="30"/>
      <c r="C834" s="26"/>
      <c r="D834" s="169"/>
      <c r="E834" s="129"/>
      <c r="F834" s="215"/>
      <c r="G834" s="131"/>
      <c r="H834" s="131"/>
    </row>
    <row r="835" spans="1:8" ht="42.75" x14ac:dyDescent="0.25">
      <c r="A835" s="26"/>
      <c r="B835" s="19" t="s">
        <v>173</v>
      </c>
      <c r="C835" s="26"/>
      <c r="D835" s="169"/>
      <c r="E835" s="129"/>
      <c r="F835" s="215"/>
      <c r="G835" s="131"/>
      <c r="H835" s="131"/>
    </row>
    <row r="836" spans="1:8" x14ac:dyDescent="0.25">
      <c r="A836" s="26"/>
      <c r="B836" s="30"/>
      <c r="C836" s="26"/>
      <c r="D836" s="169"/>
      <c r="E836" s="129"/>
      <c r="F836" s="215"/>
      <c r="G836" s="131"/>
      <c r="H836" s="131"/>
    </row>
    <row r="837" spans="1:8" x14ac:dyDescent="0.25">
      <c r="A837" s="26"/>
      <c r="B837" s="29" t="s">
        <v>80</v>
      </c>
      <c r="C837" s="26"/>
      <c r="D837" s="169"/>
      <c r="E837" s="129"/>
      <c r="F837" s="215"/>
      <c r="G837" s="131"/>
      <c r="H837" s="131"/>
    </row>
    <row r="838" spans="1:8" x14ac:dyDescent="0.25">
      <c r="A838" s="26"/>
      <c r="B838" s="29"/>
      <c r="C838" s="26"/>
      <c r="D838" s="169"/>
      <c r="E838" s="129"/>
      <c r="F838" s="215"/>
      <c r="G838" s="131"/>
      <c r="H838" s="131"/>
    </row>
    <row r="839" spans="1:8" ht="42.75" x14ac:dyDescent="0.25">
      <c r="A839" s="77"/>
      <c r="B839" s="19" t="s">
        <v>133</v>
      </c>
      <c r="C839" s="26"/>
      <c r="D839" s="169"/>
      <c r="E839" s="129"/>
      <c r="F839" s="215"/>
      <c r="G839" s="131"/>
      <c r="H839" s="131"/>
    </row>
    <row r="840" spans="1:8" x14ac:dyDescent="0.25">
      <c r="A840" s="77"/>
      <c r="B840" s="30"/>
      <c r="C840" s="26"/>
      <c r="D840" s="169"/>
      <c r="E840" s="129"/>
      <c r="F840" s="215"/>
      <c r="G840" s="131"/>
      <c r="H840" s="131"/>
    </row>
    <row r="841" spans="1:8" ht="17.25" x14ac:dyDescent="0.25">
      <c r="A841" s="77"/>
      <c r="B841" s="30" t="s">
        <v>82</v>
      </c>
      <c r="C841" s="26"/>
      <c r="D841" s="169"/>
      <c r="E841" s="129"/>
      <c r="F841" s="215"/>
      <c r="G841" s="131"/>
      <c r="H841" s="131"/>
    </row>
    <row r="842" spans="1:8" x14ac:dyDescent="0.25">
      <c r="A842" s="77"/>
      <c r="B842" s="30"/>
      <c r="C842" s="26"/>
      <c r="D842" s="169"/>
      <c r="E842" s="129"/>
      <c r="F842" s="215"/>
      <c r="G842" s="131"/>
      <c r="H842" s="131"/>
    </row>
    <row r="843" spans="1:8" x14ac:dyDescent="0.25">
      <c r="B843" s="232" t="s">
        <v>452</v>
      </c>
      <c r="H843" s="109"/>
    </row>
    <row r="844" spans="1:8" x14ac:dyDescent="0.25">
      <c r="B844" s="233" t="s">
        <v>47</v>
      </c>
      <c r="D844" s="236">
        <f>D820</f>
        <v>1322.29</v>
      </c>
      <c r="F844" s="205"/>
      <c r="H844" s="113">
        <f>D844*F844</f>
        <v>0</v>
      </c>
    </row>
    <row r="845" spans="1:8" x14ac:dyDescent="0.25">
      <c r="A845" s="26"/>
      <c r="B845" s="30"/>
      <c r="C845" s="41"/>
      <c r="D845" s="169"/>
      <c r="E845" s="133"/>
      <c r="F845" s="204"/>
      <c r="G845" s="131"/>
      <c r="H845" s="130"/>
    </row>
    <row r="846" spans="1:8" x14ac:dyDescent="0.25">
      <c r="A846" s="74"/>
      <c r="B846" s="29" t="s">
        <v>89</v>
      </c>
      <c r="C846" s="41"/>
      <c r="D846" s="169"/>
      <c r="E846" s="133"/>
      <c r="F846" s="204"/>
      <c r="G846" s="131"/>
      <c r="H846" s="130"/>
    </row>
    <row r="847" spans="1:8" x14ac:dyDescent="0.25">
      <c r="A847" s="74"/>
      <c r="B847" s="29"/>
      <c r="C847" s="41"/>
      <c r="D847" s="169"/>
      <c r="E847" s="133"/>
      <c r="F847" s="204"/>
      <c r="G847" s="131"/>
      <c r="H847" s="130"/>
    </row>
    <row r="848" spans="1:8" ht="42.75" x14ac:dyDescent="0.25">
      <c r="A848" s="74"/>
      <c r="B848" s="19" t="s">
        <v>90</v>
      </c>
      <c r="C848" s="41"/>
      <c r="D848" s="169"/>
      <c r="E848" s="133"/>
      <c r="F848" s="204"/>
      <c r="G848" s="131"/>
      <c r="H848" s="130"/>
    </row>
    <row r="849" spans="1:8" x14ac:dyDescent="0.25">
      <c r="A849" s="74"/>
      <c r="B849" s="30"/>
      <c r="C849" s="41"/>
      <c r="D849" s="169"/>
      <c r="E849" s="133"/>
      <c r="F849" s="204"/>
      <c r="G849" s="131"/>
      <c r="H849" s="130"/>
    </row>
    <row r="850" spans="1:8" ht="42.75" x14ac:dyDescent="0.25">
      <c r="A850" s="74"/>
      <c r="B850" s="19" t="s">
        <v>91</v>
      </c>
      <c r="C850" s="41"/>
      <c r="D850" s="169"/>
      <c r="E850" s="133"/>
      <c r="F850" s="204"/>
      <c r="G850" s="131"/>
      <c r="H850" s="130"/>
    </row>
    <row r="851" spans="1:8" x14ac:dyDescent="0.25">
      <c r="A851" s="74"/>
      <c r="B851" s="19"/>
      <c r="C851" s="41"/>
      <c r="D851" s="169"/>
      <c r="E851" s="133"/>
      <c r="F851" s="204"/>
      <c r="G851" s="131"/>
      <c r="H851" s="130"/>
    </row>
    <row r="852" spans="1:8" ht="17.25" x14ac:dyDescent="0.25">
      <c r="A852" s="74"/>
      <c r="B852" s="30" t="s">
        <v>92</v>
      </c>
      <c r="C852" s="41"/>
      <c r="D852" s="169"/>
      <c r="E852" s="133"/>
      <c r="F852" s="204"/>
      <c r="G852" s="131"/>
      <c r="H852" s="130"/>
    </row>
    <row r="853" spans="1:8" ht="16.5" x14ac:dyDescent="0.25">
      <c r="A853" s="77"/>
      <c r="B853" s="49" t="s">
        <v>13</v>
      </c>
      <c r="C853" s="41"/>
      <c r="D853" s="227">
        <v>117</v>
      </c>
      <c r="E853" s="133"/>
      <c r="F853" s="219"/>
      <c r="G853" s="131"/>
      <c r="H853" s="113">
        <f>D853*F853</f>
        <v>0</v>
      </c>
    </row>
    <row r="854" spans="1:8" x14ac:dyDescent="0.25">
      <c r="A854" s="77"/>
      <c r="B854" s="49"/>
      <c r="C854" s="41"/>
      <c r="D854" s="169"/>
      <c r="E854" s="133"/>
      <c r="F854" s="204"/>
      <c r="G854" s="131"/>
      <c r="H854" s="130"/>
    </row>
    <row r="855" spans="1:8" x14ac:dyDescent="0.25">
      <c r="A855" s="77"/>
      <c r="B855" s="33" t="s">
        <v>284</v>
      </c>
      <c r="D855" s="95"/>
      <c r="E855" s="95"/>
      <c r="F855" s="95"/>
      <c r="G855" s="95"/>
      <c r="H855" s="95"/>
    </row>
    <row r="856" spans="1:8" x14ac:dyDescent="0.25">
      <c r="A856" s="77"/>
      <c r="B856" s="33"/>
      <c r="D856" s="95"/>
      <c r="E856" s="95"/>
      <c r="F856" s="95"/>
      <c r="G856" s="95"/>
      <c r="H856" s="95"/>
    </row>
    <row r="857" spans="1:8" ht="57" x14ac:dyDescent="0.25">
      <c r="A857" s="77"/>
      <c r="B857" s="19" t="s">
        <v>285</v>
      </c>
      <c r="D857" s="95"/>
      <c r="E857" s="95"/>
      <c r="F857" s="95"/>
      <c r="G857" s="95"/>
      <c r="H857" s="95"/>
    </row>
    <row r="858" spans="1:8" x14ac:dyDescent="0.25">
      <c r="A858" s="77"/>
      <c r="B858" s="19"/>
      <c r="D858" s="95"/>
      <c r="E858" s="95"/>
      <c r="F858" s="95"/>
      <c r="G858" s="95"/>
      <c r="H858" s="95"/>
    </row>
    <row r="859" spans="1:8" x14ac:dyDescent="0.25">
      <c r="A859" s="77"/>
      <c r="B859" s="19" t="s">
        <v>286</v>
      </c>
      <c r="D859" s="95"/>
      <c r="E859" s="95"/>
      <c r="F859" s="95"/>
      <c r="G859" s="95"/>
      <c r="H859" s="95"/>
    </row>
    <row r="860" spans="1:8" x14ac:dyDescent="0.25">
      <c r="A860" s="77"/>
      <c r="B860" s="95"/>
      <c r="D860" s="95"/>
      <c r="E860" s="95"/>
      <c r="F860" s="95"/>
      <c r="G860" s="95"/>
      <c r="H860" s="95"/>
    </row>
    <row r="861" spans="1:8" x14ac:dyDescent="0.25">
      <c r="A861" s="77"/>
      <c r="B861" s="270" t="s">
        <v>1</v>
      </c>
      <c r="D861" s="237">
        <v>9</v>
      </c>
      <c r="E861" s="95"/>
      <c r="F861" s="219"/>
      <c r="G861" s="131"/>
      <c r="H861" s="113">
        <f>D861*F861</f>
        <v>0</v>
      </c>
    </row>
    <row r="862" spans="1:8" x14ac:dyDescent="0.25">
      <c r="A862" s="77"/>
      <c r="B862" s="49"/>
      <c r="C862" s="41"/>
      <c r="D862" s="169"/>
      <c r="E862" s="133"/>
      <c r="F862" s="204"/>
      <c r="G862" s="131"/>
      <c r="H862" s="130"/>
    </row>
    <row r="863" spans="1:8" x14ac:dyDescent="0.25">
      <c r="A863" s="74"/>
      <c r="B863" s="49"/>
      <c r="C863" s="41"/>
      <c r="D863" s="169"/>
      <c r="E863" s="133"/>
      <c r="F863" s="204"/>
      <c r="G863" s="131"/>
      <c r="H863" s="130"/>
    </row>
    <row r="864" spans="1:8" x14ac:dyDescent="0.25">
      <c r="A864" s="75"/>
      <c r="B864" s="15"/>
      <c r="C864" s="70"/>
      <c r="D864" s="174"/>
      <c r="E864" s="138"/>
      <c r="F864" s="221"/>
      <c r="G864" s="139"/>
      <c r="H864" s="121"/>
    </row>
    <row r="865" spans="1:8" x14ac:dyDescent="0.25">
      <c r="A865" s="85" t="s">
        <v>187</v>
      </c>
      <c r="B865" s="51" t="s">
        <v>93</v>
      </c>
      <c r="C865" s="3"/>
      <c r="D865" s="168"/>
      <c r="E865" s="126"/>
      <c r="F865" s="144"/>
      <c r="G865" s="140"/>
      <c r="H865" s="113">
        <f>SUM(H817:H863)</f>
        <v>0</v>
      </c>
    </row>
    <row r="866" spans="1:8" x14ac:dyDescent="0.25">
      <c r="A866" s="76"/>
      <c r="B866" s="18"/>
      <c r="C866" s="71"/>
      <c r="D866" s="175"/>
      <c r="E866" s="141"/>
      <c r="F866" s="210"/>
      <c r="G866" s="140"/>
      <c r="H866" s="113"/>
    </row>
    <row r="867" spans="1:8" x14ac:dyDescent="0.25">
      <c r="A867" s="77"/>
      <c r="B867" s="22"/>
      <c r="C867" s="3"/>
      <c r="D867" s="168"/>
      <c r="E867" s="126"/>
      <c r="F867" s="144"/>
      <c r="G867" s="128"/>
      <c r="H867" s="114"/>
    </row>
    <row r="868" spans="1:8" x14ac:dyDescent="0.25">
      <c r="A868" s="77"/>
      <c r="B868" s="22"/>
      <c r="C868" s="3"/>
      <c r="D868" s="178"/>
      <c r="E868" s="126"/>
      <c r="F868" s="144"/>
      <c r="G868" s="128"/>
      <c r="H868" s="114"/>
    </row>
    <row r="869" spans="1:8" x14ac:dyDescent="0.25">
      <c r="A869" s="77"/>
      <c r="B869" s="22"/>
      <c r="C869" s="3"/>
      <c r="D869" s="178"/>
      <c r="E869" s="126"/>
      <c r="F869" s="144"/>
      <c r="G869" s="128"/>
      <c r="H869" s="114"/>
    </row>
    <row r="870" spans="1:8" x14ac:dyDescent="0.25">
      <c r="A870" s="77"/>
      <c r="B870" s="22"/>
      <c r="C870" s="3"/>
      <c r="D870" s="178"/>
      <c r="E870" s="126"/>
      <c r="F870" s="144"/>
      <c r="G870" s="128"/>
      <c r="H870" s="114"/>
    </row>
    <row r="871" spans="1:8" x14ac:dyDescent="0.25">
      <c r="A871" s="77"/>
      <c r="B871" s="22"/>
      <c r="C871" s="3"/>
      <c r="D871" s="178"/>
      <c r="E871" s="126"/>
      <c r="F871" s="144"/>
      <c r="G871" s="128"/>
      <c r="H871" s="114"/>
    </row>
    <row r="872" spans="1:8" x14ac:dyDescent="0.25">
      <c r="A872" s="77"/>
      <c r="B872" s="22"/>
      <c r="C872" s="3"/>
      <c r="D872" s="178"/>
      <c r="E872" s="126"/>
      <c r="F872" s="144"/>
      <c r="G872" s="128"/>
      <c r="H872" s="114"/>
    </row>
    <row r="873" spans="1:8" x14ac:dyDescent="0.25">
      <c r="A873" s="77"/>
      <c r="B873" s="22"/>
      <c r="C873" s="3"/>
      <c r="D873" s="178"/>
      <c r="E873" s="126"/>
      <c r="F873" s="144"/>
      <c r="G873" s="128"/>
      <c r="H873" s="114"/>
    </row>
    <row r="874" spans="1:8" x14ac:dyDescent="0.25">
      <c r="A874" s="77"/>
      <c r="B874" s="22"/>
      <c r="C874" s="3"/>
      <c r="D874" s="178"/>
      <c r="E874" s="126"/>
      <c r="F874" s="144"/>
      <c r="G874" s="128"/>
      <c r="H874" s="114"/>
    </row>
    <row r="875" spans="1:8" x14ac:dyDescent="0.25">
      <c r="A875" s="77"/>
      <c r="B875" s="22"/>
      <c r="C875" s="3"/>
      <c r="D875" s="178"/>
      <c r="E875" s="126"/>
      <c r="F875" s="144"/>
      <c r="G875" s="128"/>
      <c r="H875" s="114"/>
    </row>
    <row r="876" spans="1:8" x14ac:dyDescent="0.25">
      <c r="A876" s="77"/>
      <c r="B876" s="22"/>
      <c r="C876" s="3"/>
      <c r="D876" s="178"/>
      <c r="E876" s="126"/>
      <c r="F876" s="144"/>
      <c r="G876" s="128"/>
      <c r="H876" s="114"/>
    </row>
    <row r="877" spans="1:8" x14ac:dyDescent="0.25">
      <c r="A877" s="77"/>
      <c r="B877" s="22"/>
      <c r="C877" s="3"/>
      <c r="D877" s="178"/>
      <c r="E877" s="126"/>
      <c r="F877" s="144"/>
      <c r="G877" s="128"/>
      <c r="H877" s="114"/>
    </row>
    <row r="878" spans="1:8" x14ac:dyDescent="0.25">
      <c r="A878" s="77"/>
      <c r="B878" s="22"/>
      <c r="C878" s="3"/>
      <c r="D878" s="178"/>
      <c r="E878" s="126"/>
      <c r="F878" s="144"/>
      <c r="G878" s="128"/>
      <c r="H878" s="114"/>
    </row>
    <row r="879" spans="1:8" x14ac:dyDescent="0.25">
      <c r="A879" s="77"/>
      <c r="B879" s="22"/>
      <c r="C879" s="3"/>
      <c r="D879" s="178"/>
      <c r="E879" s="126"/>
      <c r="F879" s="144"/>
      <c r="G879" s="128"/>
      <c r="H879" s="114"/>
    </row>
    <row r="880" spans="1:8" x14ac:dyDescent="0.25">
      <c r="A880" s="77"/>
      <c r="B880" s="22"/>
      <c r="C880" s="3"/>
      <c r="D880" s="178"/>
      <c r="E880" s="126"/>
      <c r="F880" s="144"/>
      <c r="G880" s="128"/>
      <c r="H880" s="114"/>
    </row>
    <row r="881" spans="1:8" x14ac:dyDescent="0.25">
      <c r="A881" s="77"/>
      <c r="B881" s="22"/>
      <c r="C881" s="3"/>
      <c r="D881" s="178"/>
      <c r="E881" s="126"/>
      <c r="F881" s="144"/>
      <c r="G881" s="128"/>
      <c r="H881" s="114"/>
    </row>
    <row r="882" spans="1:8" x14ac:dyDescent="0.25">
      <c r="A882" s="77"/>
      <c r="B882" s="22"/>
      <c r="C882" s="3"/>
      <c r="D882" s="178"/>
      <c r="E882" s="126"/>
      <c r="F882" s="144"/>
      <c r="G882" s="128"/>
      <c r="H882" s="114"/>
    </row>
    <row r="883" spans="1:8" x14ac:dyDescent="0.25">
      <c r="A883" s="77"/>
      <c r="B883" s="22"/>
      <c r="C883" s="3"/>
      <c r="D883" s="178"/>
      <c r="E883" s="126"/>
      <c r="F883" s="144"/>
      <c r="G883" s="128"/>
      <c r="H883" s="114"/>
    </row>
    <row r="884" spans="1:8" x14ac:dyDescent="0.25">
      <c r="A884" s="77"/>
      <c r="B884" s="22"/>
      <c r="C884" s="3"/>
      <c r="D884" s="178"/>
      <c r="E884" s="126"/>
      <c r="F884" s="144"/>
      <c r="G884" s="128"/>
      <c r="H884" s="114"/>
    </row>
    <row r="885" spans="1:8" x14ac:dyDescent="0.25">
      <c r="A885" s="77"/>
      <c r="B885" s="22"/>
      <c r="C885" s="3"/>
      <c r="D885" s="178"/>
      <c r="E885" s="126"/>
      <c r="F885" s="144"/>
      <c r="G885" s="128"/>
      <c r="H885" s="114"/>
    </row>
    <row r="886" spans="1:8" x14ac:dyDescent="0.25">
      <c r="A886" s="77"/>
      <c r="B886" s="22"/>
      <c r="C886" s="3"/>
      <c r="D886" s="178"/>
      <c r="E886" s="126"/>
      <c r="F886" s="144"/>
      <c r="G886" s="128"/>
      <c r="H886" s="114"/>
    </row>
    <row r="887" spans="1:8" x14ac:dyDescent="0.25">
      <c r="A887" s="77"/>
      <c r="B887" s="22"/>
      <c r="C887" s="3"/>
      <c r="D887" s="178"/>
      <c r="E887" s="126"/>
      <c r="F887" s="144"/>
      <c r="G887" s="128"/>
      <c r="H887" s="114"/>
    </row>
    <row r="888" spans="1:8" x14ac:dyDescent="0.25">
      <c r="B888" s="78" t="s">
        <v>283</v>
      </c>
      <c r="C888" s="94"/>
      <c r="D888" s="159"/>
      <c r="E888" s="106"/>
      <c r="F888" s="142"/>
      <c r="G888" s="118"/>
      <c r="H888" s="114"/>
    </row>
    <row r="889" spans="1:8" x14ac:dyDescent="0.25">
      <c r="B889" s="78" t="s">
        <v>108</v>
      </c>
      <c r="C889" s="94"/>
      <c r="D889" s="159"/>
      <c r="E889" s="106"/>
      <c r="F889" s="142"/>
      <c r="G889" s="118"/>
      <c r="H889" s="114"/>
    </row>
    <row r="890" spans="1:8" x14ac:dyDescent="0.25">
      <c r="B890" s="100"/>
      <c r="C890" s="94"/>
      <c r="D890" s="159"/>
      <c r="E890" s="106"/>
      <c r="F890" s="142"/>
      <c r="G890" s="118"/>
      <c r="H890" s="114"/>
    </row>
    <row r="891" spans="1:8" x14ac:dyDescent="0.25">
      <c r="B891" s="69" t="s">
        <v>94</v>
      </c>
      <c r="C891" s="94"/>
      <c r="D891" s="159"/>
      <c r="E891" s="106"/>
      <c r="F891" s="142"/>
      <c r="G891" s="118"/>
      <c r="H891" s="114"/>
    </row>
    <row r="892" spans="1:8" x14ac:dyDescent="0.25">
      <c r="B892" s="69"/>
      <c r="C892" s="94"/>
      <c r="D892" s="159"/>
      <c r="E892" s="106"/>
      <c r="F892" s="142"/>
      <c r="G892" s="118"/>
      <c r="H892" s="114"/>
    </row>
    <row r="893" spans="1:8" x14ac:dyDescent="0.25">
      <c r="B893" s="347" t="s">
        <v>107</v>
      </c>
      <c r="C893" s="347"/>
      <c r="D893" s="347"/>
      <c r="E893" s="347"/>
      <c r="F893" s="347"/>
      <c r="G893" s="347"/>
      <c r="H893" s="347"/>
    </row>
    <row r="894" spans="1:8" x14ac:dyDescent="0.25">
      <c r="B894" s="203" t="s">
        <v>203</v>
      </c>
      <c r="C894" s="94"/>
      <c r="D894" s="159"/>
      <c r="E894" s="106"/>
      <c r="F894" s="228"/>
      <c r="G894" s="118"/>
    </row>
    <row r="895" spans="1:8" x14ac:dyDescent="0.25">
      <c r="B895" s="240"/>
    </row>
    <row r="896" spans="1:8" x14ac:dyDescent="0.25">
      <c r="B896" s="240"/>
      <c r="C896" s="94"/>
      <c r="D896" s="159"/>
      <c r="E896" s="106"/>
      <c r="F896" s="142"/>
      <c r="G896" s="118"/>
      <c r="H896" s="114"/>
    </row>
    <row r="897" spans="1:8" x14ac:dyDescent="0.25">
      <c r="B897" s="5" t="s">
        <v>304</v>
      </c>
    </row>
    <row r="898" spans="1:8" x14ac:dyDescent="0.25">
      <c r="B898" s="5"/>
    </row>
    <row r="899" spans="1:8" x14ac:dyDescent="0.25">
      <c r="B899" s="5" t="s">
        <v>204</v>
      </c>
      <c r="C899" s="6"/>
    </row>
    <row r="900" spans="1:8" x14ac:dyDescent="0.25">
      <c r="E900" s="263" t="s">
        <v>305</v>
      </c>
      <c r="F900" s="249" t="str">
        <f>F9</f>
        <v>Budilovo</v>
      </c>
      <c r="G900" s="12"/>
      <c r="H900" s="249">
        <f>F10</f>
        <v>1322.29</v>
      </c>
    </row>
    <row r="903" spans="1:8" x14ac:dyDescent="0.25">
      <c r="B903" s="5" t="s">
        <v>485</v>
      </c>
      <c r="D903" s="196"/>
      <c r="E903" s="95"/>
      <c r="F903" s="222"/>
      <c r="G903" s="197"/>
      <c r="H903" s="192"/>
    </row>
    <row r="904" spans="1:8" x14ac:dyDescent="0.25">
      <c r="D904" s="196"/>
      <c r="E904" s="95"/>
      <c r="F904" s="222"/>
      <c r="G904" s="197"/>
      <c r="H904" s="192"/>
    </row>
    <row r="905" spans="1:8" x14ac:dyDescent="0.25">
      <c r="A905" s="2" t="s">
        <v>180</v>
      </c>
      <c r="B905" s="5" t="s">
        <v>4</v>
      </c>
      <c r="D905" s="196"/>
      <c r="E905" s="95"/>
      <c r="F905" s="222"/>
      <c r="G905" s="197"/>
      <c r="H905" s="259">
        <f>H130</f>
        <v>0</v>
      </c>
    </row>
    <row r="906" spans="1:8" x14ac:dyDescent="0.25">
      <c r="B906" s="5"/>
      <c r="D906" s="196"/>
      <c r="E906" s="95"/>
      <c r="F906" s="222"/>
      <c r="G906" s="197"/>
      <c r="H906" s="260"/>
    </row>
    <row r="907" spans="1:8" x14ac:dyDescent="0.25">
      <c r="A907" s="2" t="s">
        <v>193</v>
      </c>
      <c r="B907" s="5" t="s">
        <v>11</v>
      </c>
      <c r="D907" s="196"/>
      <c r="E907" s="95"/>
      <c r="F907" s="222"/>
      <c r="G907" s="197"/>
      <c r="H907" s="259">
        <f>H152</f>
        <v>0</v>
      </c>
    </row>
    <row r="908" spans="1:8" x14ac:dyDescent="0.25">
      <c r="B908" s="5"/>
      <c r="D908" s="196"/>
      <c r="E908" s="95"/>
      <c r="F908" s="222"/>
      <c r="G908" s="197"/>
      <c r="H908" s="260"/>
    </row>
    <row r="909" spans="1:8" x14ac:dyDescent="0.25">
      <c r="A909" s="2" t="s">
        <v>194</v>
      </c>
      <c r="B909" s="5" t="s">
        <v>14</v>
      </c>
      <c r="D909" s="196"/>
      <c r="E909" s="95"/>
      <c r="F909" s="222"/>
      <c r="G909" s="197"/>
      <c r="H909" s="259">
        <f>H245</f>
        <v>0</v>
      </c>
    </row>
    <row r="910" spans="1:8" x14ac:dyDescent="0.25">
      <c r="B910" s="5"/>
      <c r="D910" s="196"/>
      <c r="E910" s="95"/>
      <c r="F910" s="222"/>
      <c r="G910" s="197"/>
      <c r="H910" s="260"/>
    </row>
    <row r="911" spans="1:8" x14ac:dyDescent="0.25">
      <c r="A911" s="2" t="s">
        <v>182</v>
      </c>
      <c r="B911" s="5" t="s">
        <v>130</v>
      </c>
      <c r="D911" s="196"/>
      <c r="E911" s="95"/>
      <c r="F911" s="222"/>
      <c r="G911" s="197"/>
      <c r="H911" s="259">
        <f>H260</f>
        <v>0</v>
      </c>
    </row>
    <row r="912" spans="1:8" x14ac:dyDescent="0.25">
      <c r="B912" s="5"/>
      <c r="D912" s="196"/>
      <c r="E912" s="95"/>
      <c r="F912" s="222"/>
      <c r="G912" s="197"/>
      <c r="H912" s="260"/>
    </row>
    <row r="913" spans="1:8" x14ac:dyDescent="0.25">
      <c r="A913" s="2" t="s">
        <v>195</v>
      </c>
      <c r="B913" s="81" t="s">
        <v>119</v>
      </c>
      <c r="D913" s="196"/>
      <c r="E913" s="95"/>
      <c r="F913" s="222"/>
      <c r="G913" s="197"/>
      <c r="H913" s="259">
        <f>H308</f>
        <v>0</v>
      </c>
    </row>
    <row r="914" spans="1:8" x14ac:dyDescent="0.25">
      <c r="B914" s="5"/>
      <c r="D914" s="196"/>
      <c r="E914" s="95"/>
      <c r="F914" s="222"/>
      <c r="G914" s="197"/>
      <c r="H914" s="260"/>
    </row>
    <row r="915" spans="1:8" x14ac:dyDescent="0.25">
      <c r="A915" s="2" t="s">
        <v>196</v>
      </c>
      <c r="B915" s="81" t="s">
        <v>127</v>
      </c>
      <c r="D915" s="196"/>
      <c r="E915" s="95"/>
      <c r="F915" s="222"/>
      <c r="G915" s="197"/>
      <c r="H915" s="259">
        <f>H446</f>
        <v>0</v>
      </c>
    </row>
    <row r="916" spans="1:8" x14ac:dyDescent="0.25">
      <c r="B916" s="81"/>
      <c r="D916" s="196"/>
      <c r="E916" s="95"/>
      <c r="F916" s="222"/>
      <c r="G916" s="197"/>
      <c r="H916" s="260"/>
    </row>
    <row r="917" spans="1:8" x14ac:dyDescent="0.25">
      <c r="A917" s="2" t="s">
        <v>197</v>
      </c>
      <c r="B917" s="81" t="s">
        <v>51</v>
      </c>
      <c r="D917" s="196"/>
      <c r="E917" s="95"/>
      <c r="F917" s="222"/>
      <c r="G917" s="197"/>
      <c r="H917" s="259">
        <f>H750</f>
        <v>0</v>
      </c>
    </row>
    <row r="918" spans="1:8" x14ac:dyDescent="0.25">
      <c r="B918" s="81"/>
      <c r="D918" s="196"/>
      <c r="E918" s="95"/>
      <c r="F918" s="222"/>
      <c r="G918" s="197"/>
      <c r="H918" s="260"/>
    </row>
    <row r="919" spans="1:8" x14ac:dyDescent="0.25">
      <c r="A919" s="2" t="s">
        <v>198</v>
      </c>
      <c r="B919" s="81" t="s">
        <v>128</v>
      </c>
      <c r="D919" s="196"/>
      <c r="E919" s="95"/>
      <c r="F919" s="222"/>
      <c r="G919" s="197"/>
      <c r="H919" s="259">
        <f>H770</f>
        <v>0</v>
      </c>
    </row>
    <row r="920" spans="1:8" x14ac:dyDescent="0.25">
      <c r="B920" s="81"/>
      <c r="D920" s="196"/>
      <c r="E920" s="95"/>
      <c r="F920" s="222"/>
      <c r="G920" s="197"/>
      <c r="H920" s="260"/>
    </row>
    <row r="921" spans="1:8" x14ac:dyDescent="0.25">
      <c r="A921" s="2" t="s">
        <v>199</v>
      </c>
      <c r="B921" s="81" t="s">
        <v>72</v>
      </c>
      <c r="D921" s="196"/>
      <c r="E921" s="95"/>
      <c r="F921" s="222"/>
      <c r="G921" s="197"/>
      <c r="H921" s="259">
        <f>H789</f>
        <v>0</v>
      </c>
    </row>
    <row r="922" spans="1:8" x14ac:dyDescent="0.25">
      <c r="A922" s="86"/>
      <c r="B922" s="16"/>
      <c r="C922" s="94"/>
      <c r="D922" s="198"/>
      <c r="E922" s="94"/>
      <c r="F922" s="223"/>
      <c r="G922" s="199"/>
      <c r="H922" s="261"/>
    </row>
    <row r="923" spans="1:8" x14ac:dyDescent="0.25">
      <c r="A923" s="2" t="s">
        <v>200</v>
      </c>
      <c r="B923" s="81" t="s">
        <v>76</v>
      </c>
      <c r="D923" s="196"/>
      <c r="E923" s="95"/>
      <c r="F923" s="222"/>
      <c r="G923" s="197"/>
      <c r="H923" s="259">
        <f>H865</f>
        <v>0</v>
      </c>
    </row>
    <row r="924" spans="1:8" ht="15.75" thickBot="1" x14ac:dyDescent="0.3">
      <c r="A924" s="86"/>
      <c r="B924" s="22"/>
      <c r="C924" s="94"/>
      <c r="D924" s="198"/>
      <c r="E924" s="94"/>
      <c r="F924" s="223"/>
      <c r="G924" s="199"/>
      <c r="H924" s="261"/>
    </row>
    <row r="925" spans="1:8" ht="15.75" thickTop="1" x14ac:dyDescent="0.25">
      <c r="A925" s="87"/>
      <c r="B925" s="88"/>
      <c r="C925" s="101"/>
      <c r="D925" s="200"/>
      <c r="E925" s="101"/>
      <c r="F925" s="224"/>
      <c r="G925" s="201"/>
      <c r="H925" s="193"/>
    </row>
    <row r="926" spans="1:8" ht="15.75" thickBot="1" x14ac:dyDescent="0.3">
      <c r="B926" s="16" t="s">
        <v>348</v>
      </c>
      <c r="C926" s="94"/>
      <c r="D926" s="198"/>
      <c r="E926" s="94"/>
      <c r="F926" s="223"/>
      <c r="G926" s="199"/>
      <c r="H926" s="194">
        <f>SUM(H905:H923)</f>
        <v>0</v>
      </c>
    </row>
    <row r="927" spans="1:8" ht="15.75" thickBot="1" x14ac:dyDescent="0.3">
      <c r="A927" s="89"/>
      <c r="B927" s="90"/>
      <c r="C927" s="102"/>
      <c r="D927" s="262"/>
      <c r="E927" s="102"/>
      <c r="F927" s="225"/>
      <c r="G927" s="202"/>
      <c r="H927" s="195"/>
    </row>
    <row r="928" spans="1:8" ht="15.75" thickTop="1" x14ac:dyDescent="0.25">
      <c r="F928" s="142"/>
      <c r="G928" s="118"/>
      <c r="H928" s="114"/>
    </row>
    <row r="929" spans="2:10" x14ac:dyDescent="0.25">
      <c r="F929" s="142"/>
      <c r="G929" s="118"/>
      <c r="H929" s="114"/>
    </row>
    <row r="933" spans="2:10" x14ac:dyDescent="0.25">
      <c r="B933" s="22"/>
      <c r="C933" s="94"/>
      <c r="D933" s="159"/>
      <c r="E933" s="106"/>
      <c r="F933" s="142"/>
      <c r="G933" s="118"/>
      <c r="H933" s="114"/>
      <c r="I933" s="1"/>
      <c r="J933" s="1"/>
    </row>
    <row r="934" spans="2:10" x14ac:dyDescent="0.25">
      <c r="B934" s="22"/>
      <c r="C934" s="94"/>
      <c r="D934" s="159"/>
      <c r="E934" s="106"/>
      <c r="F934" s="142"/>
      <c r="G934" s="118"/>
      <c r="H934" s="114"/>
      <c r="I934" s="1"/>
      <c r="J934" s="1"/>
    </row>
    <row r="935" spans="2:10" x14ac:dyDescent="0.25">
      <c r="B935" s="22"/>
      <c r="C935" s="94"/>
      <c r="D935" s="159"/>
      <c r="E935" s="106"/>
      <c r="F935" s="142"/>
      <c r="G935" s="118"/>
      <c r="H935" s="114"/>
      <c r="I935" s="1"/>
      <c r="J935" s="1"/>
    </row>
    <row r="936" spans="2:10" x14ac:dyDescent="0.25">
      <c r="B936" s="22"/>
      <c r="C936" s="94"/>
      <c r="D936" s="159"/>
      <c r="E936" s="106"/>
      <c r="F936" s="142"/>
      <c r="G936" s="118"/>
      <c r="H936" s="114"/>
      <c r="I936" s="1"/>
      <c r="J936" s="1"/>
    </row>
    <row r="937" spans="2:10" x14ac:dyDescent="0.25">
      <c r="B937" s="22"/>
      <c r="C937" s="94"/>
      <c r="D937" s="159"/>
      <c r="E937" s="106"/>
      <c r="F937" s="142"/>
      <c r="G937" s="118"/>
      <c r="H937" s="114"/>
      <c r="I937" s="1"/>
      <c r="J937" s="1"/>
    </row>
    <row r="938" spans="2:10" x14ac:dyDescent="0.25">
      <c r="B938" s="22"/>
      <c r="C938" s="94"/>
      <c r="D938" s="159"/>
      <c r="E938" s="106"/>
      <c r="F938" s="142"/>
      <c r="G938" s="118"/>
      <c r="H938" s="349"/>
      <c r="I938" s="1"/>
      <c r="J938" s="1"/>
    </row>
    <row r="939" spans="2:10" x14ac:dyDescent="0.25">
      <c r="B939" s="22"/>
      <c r="C939" s="94"/>
      <c r="D939" s="159"/>
      <c r="E939" s="106"/>
      <c r="F939" s="142"/>
      <c r="G939" s="118"/>
      <c r="H939" s="114"/>
      <c r="I939" s="1"/>
      <c r="J939" s="1"/>
    </row>
    <row r="957" spans="1:1" x14ac:dyDescent="0.25">
      <c r="A957" s="46"/>
    </row>
  </sheetData>
  <mergeCells count="2">
    <mergeCell ref="B5:H5"/>
    <mergeCell ref="B893:H893"/>
  </mergeCells>
  <pageMargins left="0.7" right="0.7" top="0.75" bottom="0.75" header="0.3" footer="0.3"/>
  <pageSetup paperSize="9" scale="76" fitToHeight="0" orientation="portrait" r:id="rId1"/>
  <rowBreaks count="6" manualBreakCount="6">
    <brk id="65" max="7" man="1"/>
    <brk id="112" max="7" man="1"/>
    <brk id="233" max="7" man="1"/>
    <brk id="447" max="7" man="1"/>
    <brk id="791" max="7" man="1"/>
    <brk id="84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44A8-F7BB-444F-BA4B-04944BE4E4D1}">
  <sheetPr>
    <tabColor rgb="FF00B0F0"/>
  </sheetPr>
  <dimension ref="A1:H736"/>
  <sheetViews>
    <sheetView topLeftCell="A678" workbookViewId="0">
      <selection activeCell="J634" sqref="J634"/>
    </sheetView>
  </sheetViews>
  <sheetFormatPr defaultRowHeight="15" x14ac:dyDescent="0.25"/>
  <cols>
    <col min="1" max="1" width="5.7109375" style="2" customWidth="1"/>
    <col min="2" max="2" width="60.7109375" style="7" customWidth="1"/>
    <col min="3" max="3" width="1.7109375" style="95" customWidth="1"/>
    <col min="4" max="4" width="10.7109375" style="162" customWidth="1"/>
    <col min="5" max="5" width="1.7109375" style="108" customWidth="1"/>
    <col min="6" max="6" width="15.7109375" style="209" customWidth="1"/>
    <col min="7" max="7" width="1.7109375" style="109" customWidth="1"/>
    <col min="8" max="8" width="15.7109375" style="110" customWidth="1"/>
  </cols>
  <sheetData>
    <row r="1" spans="1:8" x14ac:dyDescent="0.25">
      <c r="B1" s="3"/>
      <c r="C1" s="94"/>
      <c r="D1" s="159"/>
      <c r="E1" s="106"/>
      <c r="F1" s="142"/>
      <c r="G1" s="118"/>
      <c r="H1" s="114"/>
    </row>
    <row r="2" spans="1:8" x14ac:dyDescent="0.25">
      <c r="A2" s="40"/>
      <c r="B2" s="3"/>
      <c r="C2" s="94"/>
      <c r="D2" s="159"/>
      <c r="E2" s="106"/>
      <c r="F2" s="142"/>
      <c r="G2" s="118"/>
      <c r="H2" s="114"/>
    </row>
    <row r="3" spans="1:8" x14ac:dyDescent="0.25">
      <c r="A3" s="103" t="s">
        <v>106</v>
      </c>
      <c r="B3" s="4"/>
      <c r="C3" s="96"/>
      <c r="D3" s="149"/>
      <c r="E3" s="107"/>
      <c r="F3" s="142"/>
      <c r="G3" s="143"/>
      <c r="H3" s="144"/>
    </row>
    <row r="4" spans="1:8" x14ac:dyDescent="0.25">
      <c r="A4" s="103"/>
      <c r="B4" s="4"/>
      <c r="C4" s="96"/>
      <c r="D4" s="149"/>
      <c r="E4" s="107"/>
      <c r="F4" s="142"/>
      <c r="G4" s="143"/>
      <c r="H4" s="144"/>
    </row>
    <row r="5" spans="1:8" x14ac:dyDescent="0.25">
      <c r="B5" s="347" t="s">
        <v>107</v>
      </c>
      <c r="C5" s="347"/>
      <c r="D5" s="347"/>
      <c r="E5" s="347"/>
      <c r="F5" s="347"/>
      <c r="G5" s="347"/>
      <c r="H5" s="347"/>
    </row>
    <row r="6" spans="1:8" x14ac:dyDescent="0.25">
      <c r="B6" s="203" t="s">
        <v>203</v>
      </c>
      <c r="C6" s="304"/>
      <c r="D6" s="304"/>
      <c r="E6" s="304"/>
      <c r="F6" s="42"/>
      <c r="G6" s="304"/>
      <c r="H6" s="304"/>
    </row>
    <row r="7" spans="1:8" x14ac:dyDescent="0.25">
      <c r="B7" s="203"/>
      <c r="C7" s="304"/>
      <c r="D7" s="304"/>
      <c r="E7" s="304"/>
      <c r="F7" s="42"/>
      <c r="G7" s="304"/>
      <c r="H7" s="304"/>
    </row>
    <row r="8" spans="1:8" x14ac:dyDescent="0.25">
      <c r="B8" s="104" t="s">
        <v>3</v>
      </c>
      <c r="D8" s="160" t="s">
        <v>192</v>
      </c>
      <c r="E8" s="111" t="s">
        <v>192</v>
      </c>
      <c r="F8" s="207"/>
      <c r="G8" s="112"/>
      <c r="H8" s="150"/>
    </row>
    <row r="9" spans="1:8" x14ac:dyDescent="0.25">
      <c r="A9" s="105"/>
      <c r="C9" s="6"/>
      <c r="E9" s="263" t="s">
        <v>443</v>
      </c>
      <c r="F9" s="249" t="s">
        <v>306</v>
      </c>
      <c r="G9" s="12"/>
      <c r="H9" s="12"/>
    </row>
    <row r="10" spans="1:8" x14ac:dyDescent="0.25">
      <c r="A10" s="105"/>
      <c r="B10" s="104"/>
      <c r="C10" s="6"/>
      <c r="D10" s="172"/>
      <c r="E10" s="234" t="s">
        <v>208</v>
      </c>
      <c r="F10" s="249">
        <v>178.59</v>
      </c>
      <c r="G10" s="12" t="s">
        <v>0</v>
      </c>
      <c r="H10" s="12"/>
    </row>
    <row r="11" spans="1:8" x14ac:dyDescent="0.25">
      <c r="A11" s="105"/>
      <c r="B11" s="190" t="s">
        <v>142</v>
      </c>
      <c r="C11" s="6"/>
      <c r="D11" s="176"/>
      <c r="E11" s="84"/>
      <c r="F11" s="176"/>
      <c r="G11" s="84"/>
      <c r="H11" s="84"/>
    </row>
    <row r="12" spans="1:8" x14ac:dyDescent="0.25">
      <c r="A12" s="105"/>
      <c r="B12" s="104"/>
      <c r="C12" s="6"/>
      <c r="D12" s="176"/>
      <c r="E12" s="84"/>
      <c r="F12" s="176"/>
      <c r="G12" s="84"/>
      <c r="H12" s="84"/>
    </row>
    <row r="13" spans="1:8" ht="57" x14ac:dyDescent="0.25">
      <c r="A13" s="105"/>
      <c r="B13" s="191" t="s">
        <v>143</v>
      </c>
      <c r="C13" s="6"/>
      <c r="D13" s="176"/>
      <c r="E13" s="84"/>
      <c r="F13" s="176"/>
      <c r="G13" s="84"/>
      <c r="H13" s="84"/>
    </row>
    <row r="14" spans="1:8" x14ac:dyDescent="0.25">
      <c r="A14" s="105"/>
      <c r="B14" s="104"/>
      <c r="C14" s="6"/>
      <c r="D14" s="176"/>
      <c r="E14" s="84"/>
      <c r="F14" s="176"/>
      <c r="G14" s="84"/>
      <c r="H14" s="84"/>
    </row>
    <row r="15" spans="1:8" ht="85.5" x14ac:dyDescent="0.25">
      <c r="A15" s="105"/>
      <c r="B15" s="191" t="s">
        <v>144</v>
      </c>
      <c r="C15" s="6"/>
      <c r="D15" s="176"/>
      <c r="E15" s="84"/>
      <c r="F15" s="176"/>
      <c r="G15" s="84"/>
      <c r="H15" s="84"/>
    </row>
    <row r="16" spans="1:8" x14ac:dyDescent="0.25">
      <c r="A16" s="105"/>
      <c r="B16" s="104"/>
      <c r="C16" s="6"/>
      <c r="D16" s="176"/>
      <c r="E16" s="84"/>
      <c r="F16" s="176"/>
      <c r="G16" s="84"/>
      <c r="H16" s="84"/>
    </row>
    <row r="17" spans="1:8" ht="42.75" x14ac:dyDescent="0.25">
      <c r="A17" s="105"/>
      <c r="B17" s="191" t="s">
        <v>145</v>
      </c>
      <c r="C17" s="6"/>
      <c r="D17" s="176"/>
      <c r="E17" s="84"/>
      <c r="F17" s="176"/>
      <c r="G17" s="84"/>
      <c r="H17" s="84"/>
    </row>
    <row r="18" spans="1:8" x14ac:dyDescent="0.25">
      <c r="A18" s="105"/>
      <c r="B18" s="104"/>
      <c r="C18" s="6"/>
      <c r="D18" s="176"/>
      <c r="E18" s="84"/>
      <c r="F18" s="176"/>
      <c r="G18" s="84"/>
      <c r="H18" s="84"/>
    </row>
    <row r="19" spans="1:8" ht="57" x14ac:dyDescent="0.25">
      <c r="A19" s="105"/>
      <c r="B19" s="191" t="s">
        <v>146</v>
      </c>
      <c r="C19" s="6"/>
      <c r="D19" s="176"/>
      <c r="E19" s="84"/>
      <c r="F19" s="176"/>
      <c r="G19" s="84"/>
      <c r="H19" s="84"/>
    </row>
    <row r="20" spans="1:8" x14ac:dyDescent="0.25">
      <c r="A20" s="105"/>
      <c r="B20" s="104"/>
      <c r="C20" s="6"/>
      <c r="D20" s="176"/>
      <c r="E20" s="84"/>
      <c r="F20" s="176"/>
      <c r="G20" s="84"/>
      <c r="H20" s="84"/>
    </row>
    <row r="21" spans="1:8" ht="57" x14ac:dyDescent="0.25">
      <c r="A21" s="105"/>
      <c r="B21" s="191" t="s">
        <v>147</v>
      </c>
      <c r="C21" s="6"/>
      <c r="D21" s="176"/>
      <c r="E21" s="84"/>
      <c r="F21" s="176"/>
      <c r="G21" s="84"/>
      <c r="H21" s="84"/>
    </row>
    <row r="22" spans="1:8" x14ac:dyDescent="0.25">
      <c r="A22" s="105"/>
      <c r="B22" s="104"/>
      <c r="C22" s="6"/>
      <c r="D22" s="176"/>
      <c r="E22" s="84"/>
      <c r="F22" s="176"/>
      <c r="G22" s="84"/>
      <c r="H22" s="84"/>
    </row>
    <row r="23" spans="1:8" ht="42.75" x14ac:dyDescent="0.25">
      <c r="A23" s="105"/>
      <c r="B23" s="191" t="s">
        <v>148</v>
      </c>
      <c r="C23" s="6"/>
      <c r="D23" s="176"/>
      <c r="E23" s="84"/>
      <c r="F23" s="176"/>
      <c r="G23" s="84"/>
      <c r="H23" s="84"/>
    </row>
    <row r="24" spans="1:8" x14ac:dyDescent="0.25">
      <c r="A24" s="105"/>
      <c r="B24" s="104"/>
      <c r="C24" s="6"/>
      <c r="D24" s="176"/>
      <c r="E24" s="84"/>
      <c r="F24" s="176"/>
      <c r="G24" s="84"/>
      <c r="H24" s="84"/>
    </row>
    <row r="25" spans="1:8" ht="142.5" x14ac:dyDescent="0.25">
      <c r="A25" s="105"/>
      <c r="B25" s="191" t="s">
        <v>149</v>
      </c>
      <c r="C25" s="6"/>
      <c r="D25" s="176"/>
      <c r="E25" s="84"/>
      <c r="F25" s="176"/>
      <c r="G25" s="84"/>
      <c r="H25" s="84"/>
    </row>
    <row r="26" spans="1:8" x14ac:dyDescent="0.25">
      <c r="A26" s="105"/>
      <c r="B26" s="104"/>
      <c r="C26" s="6"/>
      <c r="D26" s="176"/>
      <c r="E26" s="84"/>
      <c r="F26" s="176"/>
      <c r="G26" s="84"/>
      <c r="H26" s="84"/>
    </row>
    <row r="27" spans="1:8" ht="28.5" x14ac:dyDescent="0.25">
      <c r="A27" s="105"/>
      <c r="B27" s="191" t="s">
        <v>150</v>
      </c>
      <c r="C27" s="6"/>
      <c r="D27" s="176"/>
      <c r="E27" s="84"/>
      <c r="F27" s="176"/>
      <c r="G27" s="84"/>
      <c r="H27" s="84"/>
    </row>
    <row r="28" spans="1:8" x14ac:dyDescent="0.25">
      <c r="A28" s="105"/>
      <c r="B28" s="104"/>
      <c r="C28" s="6"/>
      <c r="D28" s="176"/>
      <c r="E28" s="84"/>
      <c r="F28" s="176"/>
      <c r="G28" s="84"/>
      <c r="H28" s="84"/>
    </row>
    <row r="29" spans="1:8" ht="99.75" x14ac:dyDescent="0.25">
      <c r="A29" s="105"/>
      <c r="B29" s="191" t="s">
        <v>151</v>
      </c>
      <c r="C29" s="6"/>
      <c r="D29" s="176"/>
      <c r="E29" s="84"/>
      <c r="F29" s="176"/>
      <c r="G29" s="84"/>
      <c r="H29" s="84"/>
    </row>
    <row r="30" spans="1:8" x14ac:dyDescent="0.25">
      <c r="A30" s="105"/>
      <c r="B30" s="104"/>
      <c r="C30" s="6"/>
      <c r="D30" s="176"/>
      <c r="E30" s="84"/>
      <c r="F30" s="176"/>
      <c r="G30" s="84"/>
      <c r="H30" s="84"/>
    </row>
    <row r="31" spans="1:8" ht="114" x14ac:dyDescent="0.25">
      <c r="A31" s="105"/>
      <c r="B31" s="191" t="s">
        <v>152</v>
      </c>
      <c r="C31" s="6"/>
      <c r="D31" s="176"/>
      <c r="E31" s="84"/>
      <c r="F31" s="176"/>
      <c r="G31" s="84"/>
      <c r="H31" s="84"/>
    </row>
    <row r="32" spans="1:8" x14ac:dyDescent="0.25">
      <c r="A32" s="105"/>
      <c r="B32" s="104"/>
      <c r="C32" s="6"/>
      <c r="D32" s="176"/>
      <c r="E32" s="84"/>
      <c r="F32" s="176"/>
      <c r="G32" s="84"/>
      <c r="H32" s="84"/>
    </row>
    <row r="33" spans="1:8" ht="42.75" x14ac:dyDescent="0.25">
      <c r="A33" s="105"/>
      <c r="B33" s="191" t="s">
        <v>153</v>
      </c>
      <c r="C33" s="6"/>
      <c r="D33" s="176"/>
      <c r="E33" s="84"/>
      <c r="F33" s="176"/>
      <c r="G33" s="84"/>
      <c r="H33" s="84"/>
    </row>
    <row r="34" spans="1:8" x14ac:dyDescent="0.25">
      <c r="A34" s="105"/>
      <c r="B34" s="104"/>
      <c r="C34" s="6"/>
      <c r="D34" s="176"/>
      <c r="E34" s="84"/>
      <c r="F34" s="176"/>
      <c r="G34" s="84"/>
      <c r="H34" s="84"/>
    </row>
    <row r="35" spans="1:8" ht="42.75" x14ac:dyDescent="0.25">
      <c r="A35" s="105"/>
      <c r="B35" s="191" t="s">
        <v>154</v>
      </c>
      <c r="C35" s="6"/>
      <c r="D35" s="176"/>
      <c r="E35" s="84"/>
      <c r="F35" s="176"/>
      <c r="G35" s="84"/>
      <c r="H35" s="84"/>
    </row>
    <row r="36" spans="1:8" x14ac:dyDescent="0.25">
      <c r="A36" s="105"/>
      <c r="B36" s="104"/>
      <c r="C36" s="6"/>
      <c r="D36" s="176"/>
      <c r="E36" s="84"/>
      <c r="F36" s="176"/>
      <c r="G36" s="84"/>
      <c r="H36" s="84"/>
    </row>
    <row r="37" spans="1:8" ht="57" x14ac:dyDescent="0.25">
      <c r="A37" s="105"/>
      <c r="B37" s="191" t="s">
        <v>155</v>
      </c>
      <c r="C37" s="6"/>
      <c r="D37" s="176"/>
      <c r="E37" s="84"/>
      <c r="F37" s="176"/>
      <c r="G37" s="84"/>
      <c r="H37" s="84"/>
    </row>
    <row r="38" spans="1:8" x14ac:dyDescent="0.25">
      <c r="A38" s="105"/>
      <c r="B38" s="191"/>
      <c r="C38" s="6"/>
      <c r="D38" s="176"/>
      <c r="E38" s="84"/>
      <c r="F38" s="176"/>
      <c r="G38" s="84"/>
      <c r="H38" s="84"/>
    </row>
    <row r="39" spans="1:8" ht="42.75" x14ac:dyDescent="0.25">
      <c r="A39" s="105"/>
      <c r="B39" s="191" t="s">
        <v>156</v>
      </c>
      <c r="C39" s="6"/>
      <c r="D39" s="176"/>
      <c r="E39" s="84"/>
      <c r="F39" s="176"/>
      <c r="G39" s="84"/>
      <c r="H39" s="84"/>
    </row>
    <row r="40" spans="1:8" x14ac:dyDescent="0.25">
      <c r="A40" s="105"/>
      <c r="B40" s="191"/>
      <c r="C40" s="6"/>
      <c r="D40" s="176"/>
      <c r="E40" s="84"/>
      <c r="F40" s="176"/>
      <c r="G40" s="84"/>
      <c r="H40" s="84"/>
    </row>
    <row r="41" spans="1:8" ht="71.25" x14ac:dyDescent="0.25">
      <c r="A41" s="105"/>
      <c r="B41" s="191" t="s">
        <v>157</v>
      </c>
      <c r="C41" s="6"/>
      <c r="D41" s="176"/>
      <c r="E41" s="84"/>
      <c r="F41" s="176"/>
      <c r="G41" s="84"/>
      <c r="H41" s="84"/>
    </row>
    <row r="42" spans="1:8" x14ac:dyDescent="0.25">
      <c r="A42" s="105"/>
      <c r="B42" s="191"/>
      <c r="C42" s="6"/>
      <c r="D42" s="176"/>
      <c r="E42" s="84"/>
      <c r="F42" s="176"/>
      <c r="G42" s="84"/>
      <c r="H42" s="84"/>
    </row>
    <row r="43" spans="1:8" ht="42.75" x14ac:dyDescent="0.25">
      <c r="A43" s="105"/>
      <c r="B43" s="191" t="s">
        <v>158</v>
      </c>
      <c r="C43" s="6"/>
      <c r="D43" s="176"/>
      <c r="E43" s="84"/>
      <c r="F43" s="176"/>
      <c r="G43" s="84"/>
      <c r="H43" s="84"/>
    </row>
    <row r="44" spans="1:8" x14ac:dyDescent="0.25">
      <c r="A44" s="105"/>
      <c r="B44" s="191"/>
      <c r="C44" s="6"/>
      <c r="D44" s="176"/>
      <c r="E44" s="84"/>
      <c r="F44" s="176"/>
      <c r="G44" s="84"/>
      <c r="H44" s="84"/>
    </row>
    <row r="45" spans="1:8" ht="42.75" x14ac:dyDescent="0.25">
      <c r="A45" s="105"/>
      <c r="B45" s="191" t="s">
        <v>159</v>
      </c>
      <c r="C45" s="6"/>
      <c r="D45" s="176"/>
      <c r="E45" s="84"/>
      <c r="F45" s="176"/>
      <c r="G45" s="84"/>
      <c r="H45" s="84"/>
    </row>
    <row r="46" spans="1:8" x14ac:dyDescent="0.25">
      <c r="A46" s="105"/>
      <c r="B46" s="191"/>
      <c r="C46" s="6"/>
      <c r="D46" s="176"/>
      <c r="E46" s="84"/>
      <c r="F46" s="176"/>
      <c r="G46" s="84"/>
      <c r="H46" s="84"/>
    </row>
    <row r="47" spans="1:8" ht="28.5" x14ac:dyDescent="0.25">
      <c r="A47" s="105"/>
      <c r="B47" s="191" t="s">
        <v>160</v>
      </c>
      <c r="C47" s="6"/>
      <c r="D47" s="176"/>
      <c r="E47" s="84"/>
      <c r="F47" s="176"/>
      <c r="G47" s="84"/>
      <c r="H47" s="84"/>
    </row>
    <row r="48" spans="1:8" x14ac:dyDescent="0.25">
      <c r="A48" s="105"/>
      <c r="B48" s="191"/>
      <c r="C48" s="6"/>
      <c r="D48" s="176"/>
      <c r="E48" s="84"/>
      <c r="F48" s="176"/>
      <c r="G48" s="84"/>
      <c r="H48" s="84"/>
    </row>
    <row r="49" spans="1:8" ht="57" x14ac:dyDescent="0.25">
      <c r="A49" s="105"/>
      <c r="B49" s="191" t="s">
        <v>161</v>
      </c>
      <c r="C49" s="6"/>
      <c r="D49" s="176"/>
      <c r="E49" s="84"/>
      <c r="F49" s="176"/>
      <c r="G49" s="84"/>
      <c r="H49" s="84"/>
    </row>
    <row r="50" spans="1:8" x14ac:dyDescent="0.25">
      <c r="A50" s="105"/>
      <c r="B50" s="191"/>
      <c r="C50" s="6"/>
      <c r="D50" s="176"/>
      <c r="E50" s="84"/>
      <c r="F50" s="176"/>
      <c r="G50" s="84"/>
      <c r="H50" s="84"/>
    </row>
    <row r="51" spans="1:8" ht="85.5" x14ac:dyDescent="0.25">
      <c r="A51" s="105"/>
      <c r="B51" s="191" t="s">
        <v>162</v>
      </c>
      <c r="C51" s="6"/>
      <c r="D51" s="176"/>
      <c r="E51" s="84"/>
      <c r="F51" s="176"/>
      <c r="G51" s="84"/>
      <c r="H51" s="84"/>
    </row>
    <row r="52" spans="1:8" x14ac:dyDescent="0.25">
      <c r="A52" s="105"/>
      <c r="B52" s="191"/>
      <c r="C52" s="6"/>
      <c r="D52" s="176"/>
      <c r="E52" s="84"/>
      <c r="F52" s="176"/>
      <c r="G52" s="84"/>
      <c r="H52" s="84"/>
    </row>
    <row r="53" spans="1:8" ht="28.5" x14ac:dyDescent="0.25">
      <c r="A53" s="105"/>
      <c r="B53" s="191" t="s">
        <v>163</v>
      </c>
      <c r="C53" s="6"/>
      <c r="D53" s="176"/>
      <c r="E53" s="84"/>
      <c r="F53" s="176"/>
      <c r="G53" s="84"/>
      <c r="H53" s="84"/>
    </row>
    <row r="54" spans="1:8" x14ac:dyDescent="0.25">
      <c r="A54" s="105"/>
      <c r="B54" s="104"/>
      <c r="C54" s="6"/>
      <c r="D54" s="176"/>
      <c r="E54" s="84"/>
      <c r="F54" s="176"/>
      <c r="G54" s="84"/>
      <c r="H54" s="84"/>
    </row>
    <row r="55" spans="1:8" ht="42.75" x14ac:dyDescent="0.25">
      <c r="A55" s="105"/>
      <c r="B55" s="191" t="s">
        <v>164</v>
      </c>
      <c r="C55" s="6"/>
      <c r="D55" s="176"/>
      <c r="E55" s="84"/>
      <c r="F55" s="176"/>
      <c r="G55" s="84"/>
      <c r="H55" s="84"/>
    </row>
    <row r="56" spans="1:8" x14ac:dyDescent="0.25">
      <c r="A56" s="105"/>
      <c r="B56" s="191"/>
      <c r="C56" s="6"/>
      <c r="D56" s="176"/>
      <c r="E56" s="84"/>
      <c r="F56" s="176"/>
      <c r="G56" s="84"/>
      <c r="H56" s="84"/>
    </row>
    <row r="57" spans="1:8" ht="57" x14ac:dyDescent="0.25">
      <c r="A57" s="105"/>
      <c r="B57" s="191" t="s">
        <v>165</v>
      </c>
      <c r="C57" s="6"/>
      <c r="D57" s="176"/>
      <c r="E57" s="84"/>
      <c r="F57" s="176"/>
      <c r="G57" s="84"/>
      <c r="H57" s="84"/>
    </row>
    <row r="58" spans="1:8" x14ac:dyDescent="0.25">
      <c r="A58" s="105"/>
      <c r="B58" s="191"/>
      <c r="C58" s="6"/>
      <c r="D58" s="176"/>
      <c r="E58" s="84"/>
      <c r="F58" s="176"/>
      <c r="G58" s="84"/>
      <c r="H58" s="84"/>
    </row>
    <row r="59" spans="1:8" ht="42.75" x14ac:dyDescent="0.25">
      <c r="A59" s="105"/>
      <c r="B59" s="191" t="s">
        <v>166</v>
      </c>
      <c r="C59" s="6"/>
      <c r="D59" s="176"/>
      <c r="E59" s="84"/>
      <c r="F59" s="176"/>
      <c r="G59" s="84"/>
      <c r="H59" s="84"/>
    </row>
    <row r="60" spans="1:8" x14ac:dyDescent="0.25">
      <c r="A60" s="105"/>
      <c r="B60" s="191"/>
      <c r="C60" s="6"/>
      <c r="D60" s="176"/>
      <c r="E60" s="84"/>
      <c r="F60" s="176"/>
      <c r="G60" s="84"/>
      <c r="H60" s="84"/>
    </row>
    <row r="61" spans="1:8" ht="42.75" x14ac:dyDescent="0.25">
      <c r="A61" s="105"/>
      <c r="B61" s="191" t="s">
        <v>167</v>
      </c>
      <c r="C61" s="6"/>
      <c r="D61" s="176"/>
      <c r="E61" s="84"/>
      <c r="F61" s="176"/>
      <c r="G61" s="84"/>
      <c r="H61" s="84"/>
    </row>
    <row r="62" spans="1:8" x14ac:dyDescent="0.25">
      <c r="A62" s="105"/>
      <c r="B62" s="191"/>
      <c r="C62" s="6"/>
      <c r="D62" s="176"/>
      <c r="E62" s="84"/>
      <c r="F62" s="176"/>
      <c r="G62" s="84"/>
      <c r="H62" s="84"/>
    </row>
    <row r="63" spans="1:8" ht="42.75" x14ac:dyDescent="0.25">
      <c r="A63" s="105"/>
      <c r="B63" s="191" t="s">
        <v>168</v>
      </c>
      <c r="C63" s="6"/>
      <c r="D63" s="176"/>
      <c r="E63" s="84"/>
      <c r="F63" s="176"/>
      <c r="G63" s="84"/>
      <c r="H63" s="84"/>
    </row>
    <row r="64" spans="1:8" x14ac:dyDescent="0.25">
      <c r="A64" s="105"/>
      <c r="B64" s="191"/>
      <c r="C64" s="6"/>
      <c r="D64" s="176"/>
      <c r="E64" s="84"/>
      <c r="F64" s="176"/>
      <c r="G64" s="84"/>
      <c r="H64" s="84"/>
    </row>
    <row r="65" spans="1:8" ht="57" x14ac:dyDescent="0.25">
      <c r="A65" s="105"/>
      <c r="B65" s="191" t="s">
        <v>169</v>
      </c>
      <c r="C65" s="6"/>
      <c r="D65" s="176"/>
      <c r="E65" s="84"/>
      <c r="F65" s="176"/>
      <c r="G65" s="84"/>
      <c r="H65" s="84"/>
    </row>
    <row r="66" spans="1:8" x14ac:dyDescent="0.25">
      <c r="A66" s="105"/>
      <c r="B66" s="191"/>
      <c r="C66" s="6"/>
      <c r="D66" s="176"/>
      <c r="E66" s="84"/>
      <c r="F66" s="176"/>
      <c r="G66" s="84"/>
      <c r="H66" s="84"/>
    </row>
    <row r="67" spans="1:8" ht="42.75" x14ac:dyDescent="0.25">
      <c r="A67" s="105"/>
      <c r="B67" s="191" t="s">
        <v>170</v>
      </c>
      <c r="C67" s="6"/>
      <c r="D67" s="176"/>
      <c r="E67" s="84"/>
      <c r="F67" s="176"/>
      <c r="G67" s="84"/>
      <c r="H67" s="84"/>
    </row>
    <row r="68" spans="1:8" x14ac:dyDescent="0.25">
      <c r="A68" s="105"/>
      <c r="B68" s="191"/>
      <c r="C68" s="6"/>
      <c r="D68" s="176"/>
      <c r="E68" s="84"/>
      <c r="F68" s="176"/>
      <c r="G68" s="84"/>
      <c r="H68" s="84"/>
    </row>
    <row r="69" spans="1:8" ht="57" x14ac:dyDescent="0.25">
      <c r="A69" s="105"/>
      <c r="B69" s="191" t="s">
        <v>171</v>
      </c>
      <c r="C69" s="6"/>
      <c r="D69" s="176"/>
      <c r="E69" s="84"/>
      <c r="F69" s="176"/>
      <c r="G69" s="84"/>
      <c r="H69" s="84"/>
    </row>
    <row r="70" spans="1:8" x14ac:dyDescent="0.25">
      <c r="A70" s="105"/>
      <c r="B70" s="104"/>
      <c r="C70" s="6"/>
      <c r="D70" s="176"/>
      <c r="E70" s="84"/>
      <c r="F70" s="176"/>
      <c r="G70" s="84"/>
      <c r="H70" s="84"/>
    </row>
    <row r="71" spans="1:8" x14ac:dyDescent="0.25">
      <c r="A71" s="2" t="s">
        <v>190</v>
      </c>
      <c r="B71" s="5" t="s">
        <v>4</v>
      </c>
      <c r="C71" s="6"/>
      <c r="D71" s="161"/>
      <c r="E71" s="84"/>
      <c r="F71" s="208"/>
      <c r="G71" s="112"/>
    </row>
    <row r="73" spans="1:8" x14ac:dyDescent="0.25">
      <c r="B73" s="10"/>
      <c r="D73" s="244"/>
      <c r="H73" s="114"/>
    </row>
    <row r="74" spans="1:8" x14ac:dyDescent="0.25">
      <c r="A74" s="8"/>
      <c r="B74" s="5" t="s">
        <v>397</v>
      </c>
      <c r="D74" s="237"/>
    </row>
    <row r="75" spans="1:8" x14ac:dyDescent="0.25">
      <c r="D75" s="237"/>
    </row>
    <row r="76" spans="1:8" ht="28.5" x14ac:dyDescent="0.25">
      <c r="B76" s="7" t="s">
        <v>115</v>
      </c>
      <c r="D76" s="237"/>
    </row>
    <row r="77" spans="1:8" x14ac:dyDescent="0.25">
      <c r="D77" s="237"/>
    </row>
    <row r="78" spans="1:8" ht="85.5" x14ac:dyDescent="0.25">
      <c r="B78" s="7" t="s">
        <v>111</v>
      </c>
      <c r="D78" s="237"/>
    </row>
    <row r="79" spans="1:8" x14ac:dyDescent="0.25">
      <c r="D79" s="237"/>
    </row>
    <row r="80" spans="1:8" x14ac:dyDescent="0.25">
      <c r="B80" s="9" t="s">
        <v>8</v>
      </c>
      <c r="D80" s="244">
        <v>1</v>
      </c>
      <c r="F80" s="205"/>
      <c r="H80" s="113">
        <f>D80*F80</f>
        <v>0</v>
      </c>
    </row>
    <row r="81" spans="1:8" x14ac:dyDescent="0.25">
      <c r="B81" s="9"/>
      <c r="D81" s="244"/>
      <c r="H81" s="114"/>
    </row>
    <row r="82" spans="1:8" ht="30" x14ac:dyDescent="0.25">
      <c r="A82" s="11"/>
      <c r="B82" s="5" t="s">
        <v>398</v>
      </c>
      <c r="D82" s="237"/>
      <c r="F82" s="142"/>
      <c r="H82" s="114"/>
    </row>
    <row r="83" spans="1:8" x14ac:dyDescent="0.25">
      <c r="A83" s="11"/>
      <c r="B83" s="5"/>
      <c r="D83" s="237"/>
      <c r="F83" s="142"/>
      <c r="H83" s="114"/>
    </row>
    <row r="84" spans="1:8" ht="42.75" x14ac:dyDescent="0.25">
      <c r="A84" s="11"/>
      <c r="B84" s="7" t="s">
        <v>9</v>
      </c>
      <c r="D84" s="237"/>
      <c r="F84" s="142"/>
      <c r="H84" s="114"/>
    </row>
    <row r="85" spans="1:8" x14ac:dyDescent="0.25">
      <c r="A85" s="11"/>
      <c r="D85" s="237"/>
      <c r="F85" s="142"/>
      <c r="H85" s="114"/>
    </row>
    <row r="86" spans="1:8" x14ac:dyDescent="0.25">
      <c r="A86" s="11"/>
      <c r="B86" s="7" t="s">
        <v>10</v>
      </c>
      <c r="D86" s="237"/>
    </row>
    <row r="87" spans="1:8" x14ac:dyDescent="0.25">
      <c r="A87" s="11"/>
      <c r="B87" s="10" t="s">
        <v>1</v>
      </c>
      <c r="D87" s="226">
        <v>1</v>
      </c>
      <c r="F87" s="205"/>
      <c r="H87" s="113">
        <f>D87*F87</f>
        <v>0</v>
      </c>
    </row>
    <row r="88" spans="1:8" x14ac:dyDescent="0.25">
      <c r="A88" s="11"/>
      <c r="B88" s="10"/>
      <c r="D88" s="226"/>
      <c r="F88" s="142"/>
      <c r="H88" s="114"/>
    </row>
    <row r="89" spans="1:8" x14ac:dyDescent="0.25">
      <c r="A89" s="11"/>
      <c r="B89" s="231" t="s">
        <v>399</v>
      </c>
      <c r="C89"/>
      <c r="D89" s="154"/>
      <c r="E89" s="106"/>
      <c r="F89" s="144"/>
      <c r="G89" s="128"/>
      <c r="H89" s="130"/>
    </row>
    <row r="90" spans="1:8" x14ac:dyDescent="0.25">
      <c r="A90" s="11"/>
      <c r="B90" s="230"/>
      <c r="C90"/>
      <c r="D90" s="154"/>
      <c r="E90" s="106"/>
      <c r="F90" s="144"/>
      <c r="G90" s="128"/>
      <c r="H90" s="130"/>
    </row>
    <row r="91" spans="1:8" ht="57" x14ac:dyDescent="0.25">
      <c r="A91" s="11"/>
      <c r="B91" s="229" t="s">
        <v>209</v>
      </c>
      <c r="C91"/>
      <c r="D91" s="154"/>
      <c r="E91" s="106"/>
      <c r="F91" s="144"/>
      <c r="G91" s="128"/>
      <c r="H91" s="130"/>
    </row>
    <row r="92" spans="1:8" ht="28.5" x14ac:dyDescent="0.25">
      <c r="A92" s="11"/>
      <c r="B92" s="229" t="s">
        <v>210</v>
      </c>
      <c r="C92"/>
      <c r="D92" s="154"/>
      <c r="E92" s="106"/>
      <c r="F92" s="144"/>
      <c r="G92" s="128"/>
      <c r="H92" s="130"/>
    </row>
    <row r="93" spans="1:8" x14ac:dyDescent="0.25">
      <c r="A93" s="11"/>
      <c r="B93" s="62" t="s">
        <v>211</v>
      </c>
      <c r="C93"/>
      <c r="D93" s="154"/>
      <c r="E93" s="106"/>
      <c r="F93" s="144"/>
      <c r="G93" s="128"/>
      <c r="H93" s="130"/>
    </row>
    <row r="94" spans="1:8" x14ac:dyDescent="0.25">
      <c r="A94" s="11"/>
      <c r="B94" s="10" t="s">
        <v>7</v>
      </c>
      <c r="D94" s="226">
        <f>F10</f>
        <v>178.59</v>
      </c>
      <c r="F94" s="205"/>
      <c r="H94" s="113">
        <f>D94*F94</f>
        <v>0</v>
      </c>
    </row>
    <row r="95" spans="1:8" x14ac:dyDescent="0.25">
      <c r="A95" s="11"/>
      <c r="B95" s="151"/>
      <c r="C95"/>
      <c r="D95" s="154"/>
      <c r="E95" s="106"/>
      <c r="F95" s="144"/>
      <c r="G95" s="128"/>
      <c r="H95" s="130"/>
    </row>
    <row r="96" spans="1:8" x14ac:dyDescent="0.25">
      <c r="B96" s="5" t="s">
        <v>400</v>
      </c>
    </row>
    <row r="98" spans="2:8" ht="42.75" x14ac:dyDescent="0.25">
      <c r="B98" s="59" t="s">
        <v>116</v>
      </c>
    </row>
    <row r="100" spans="2:8" ht="28.5" x14ac:dyDescent="0.25">
      <c r="B100" s="7" t="s">
        <v>6</v>
      </c>
    </row>
    <row r="102" spans="2:8" x14ac:dyDescent="0.25">
      <c r="B102" s="7" t="s">
        <v>233</v>
      </c>
    </row>
    <row r="104" spans="2:8" x14ac:dyDescent="0.25">
      <c r="B104" s="7" t="s">
        <v>401</v>
      </c>
    </row>
    <row r="105" spans="2:8" x14ac:dyDescent="0.25">
      <c r="B105" s="10" t="s">
        <v>7</v>
      </c>
      <c r="D105" s="226">
        <f>F10</f>
        <v>178.59</v>
      </c>
      <c r="F105" s="205"/>
      <c r="H105" s="113">
        <f>D105*F105</f>
        <v>0</v>
      </c>
    </row>
    <row r="106" spans="2:8" x14ac:dyDescent="0.25">
      <c r="B106" s="10"/>
      <c r="F106" s="142"/>
      <c r="H106" s="114"/>
    </row>
    <row r="107" spans="2:8" x14ac:dyDescent="0.25">
      <c r="B107" s="5" t="s">
        <v>402</v>
      </c>
    </row>
    <row r="108" spans="2:8" x14ac:dyDescent="0.25">
      <c r="B108" s="5"/>
    </row>
    <row r="109" spans="2:8" ht="57" x14ac:dyDescent="0.25">
      <c r="B109" s="7" t="s">
        <v>113</v>
      </c>
    </row>
    <row r="111" spans="2:8" ht="57" x14ac:dyDescent="0.25">
      <c r="B111" s="7" t="s">
        <v>117</v>
      </c>
    </row>
    <row r="113" spans="1:8" ht="57" x14ac:dyDescent="0.25">
      <c r="B113" s="59" t="s">
        <v>114</v>
      </c>
    </row>
    <row r="115" spans="1:8" ht="57" x14ac:dyDescent="0.25">
      <c r="B115" s="7" t="s">
        <v>230</v>
      </c>
    </row>
    <row r="117" spans="1:8" x14ac:dyDescent="0.25">
      <c r="B117" s="7" t="s">
        <v>246</v>
      </c>
    </row>
    <row r="119" spans="1:8" x14ac:dyDescent="0.25">
      <c r="B119" s="7" t="s">
        <v>218</v>
      </c>
    </row>
    <row r="120" spans="1:8" x14ac:dyDescent="0.25">
      <c r="B120" s="10" t="s">
        <v>7</v>
      </c>
      <c r="D120" s="226">
        <f>F10</f>
        <v>178.59</v>
      </c>
      <c r="F120" s="205"/>
      <c r="H120" s="113">
        <f>D120*F120</f>
        <v>0</v>
      </c>
    </row>
    <row r="121" spans="1:8" x14ac:dyDescent="0.25">
      <c r="B121" s="10"/>
      <c r="F121" s="142"/>
      <c r="H121" s="114"/>
    </row>
    <row r="122" spans="1:8" x14ac:dyDescent="0.25">
      <c r="B122" s="189"/>
      <c r="F122" s="142"/>
      <c r="H122" s="118"/>
    </row>
    <row r="123" spans="1:8" x14ac:dyDescent="0.25">
      <c r="A123" s="14"/>
      <c r="B123" s="15"/>
      <c r="C123" s="97"/>
      <c r="D123" s="164"/>
      <c r="E123" s="119"/>
      <c r="F123" s="212"/>
      <c r="G123" s="120"/>
      <c r="H123" s="121"/>
    </row>
    <row r="124" spans="1:8" x14ac:dyDescent="0.25">
      <c r="A124" s="2" t="s">
        <v>180</v>
      </c>
      <c r="B124" s="16" t="s">
        <v>179</v>
      </c>
      <c r="C124" s="94"/>
      <c r="D124" s="159"/>
      <c r="E124" s="106"/>
      <c r="F124" s="142"/>
      <c r="G124" s="117"/>
      <c r="H124" s="113">
        <f>SUM(H73:H122)</f>
        <v>0</v>
      </c>
    </row>
    <row r="125" spans="1:8" x14ac:dyDescent="0.25">
      <c r="A125" s="17"/>
      <c r="B125" s="18"/>
      <c r="C125" s="98"/>
      <c r="D125" s="165"/>
      <c r="E125" s="122"/>
      <c r="F125" s="205"/>
      <c r="G125" s="117"/>
      <c r="H125" s="113"/>
    </row>
    <row r="129" spans="1:8" x14ac:dyDescent="0.25">
      <c r="A129" s="2" t="s">
        <v>178</v>
      </c>
      <c r="B129" s="5" t="s">
        <v>11</v>
      </c>
    </row>
    <row r="130" spans="1:8" x14ac:dyDescent="0.25">
      <c r="B130" s="10"/>
      <c r="F130" s="142"/>
      <c r="H130" s="114"/>
    </row>
    <row r="131" spans="1:8" x14ac:dyDescent="0.25">
      <c r="B131" s="9"/>
      <c r="D131" s="237"/>
      <c r="F131" s="142"/>
      <c r="H131" s="114"/>
    </row>
    <row r="132" spans="1:8" ht="30" x14ac:dyDescent="0.25">
      <c r="B132" s="5" t="s">
        <v>249</v>
      </c>
      <c r="D132" s="237"/>
    </row>
    <row r="133" spans="1:8" x14ac:dyDescent="0.25">
      <c r="D133" s="237"/>
    </row>
    <row r="134" spans="1:8" x14ac:dyDescent="0.25">
      <c r="B134" s="7" t="s">
        <v>104</v>
      </c>
      <c r="D134" s="237"/>
    </row>
    <row r="135" spans="1:8" ht="17.25" x14ac:dyDescent="0.25">
      <c r="B135" s="9" t="s">
        <v>13</v>
      </c>
      <c r="D135" s="237">
        <v>6</v>
      </c>
      <c r="F135" s="205"/>
      <c r="H135" s="113">
        <f>D135*F135</f>
        <v>0</v>
      </c>
    </row>
    <row r="137" spans="1:8" ht="30" x14ac:dyDescent="0.25">
      <c r="A137" s="11"/>
      <c r="B137" s="254" t="s">
        <v>250</v>
      </c>
      <c r="C137"/>
      <c r="D137" s="237"/>
      <c r="F137" s="142"/>
      <c r="H137" s="114"/>
    </row>
    <row r="138" spans="1:8" x14ac:dyDescent="0.25">
      <c r="A138" s="11"/>
      <c r="B138" s="38"/>
      <c r="C138"/>
      <c r="D138" s="237"/>
      <c r="F138" s="142"/>
      <c r="H138" s="114"/>
    </row>
    <row r="139" spans="1:8" ht="28.5" x14ac:dyDescent="0.25">
      <c r="A139" s="11"/>
      <c r="B139" s="7" t="s">
        <v>251</v>
      </c>
      <c r="C139"/>
      <c r="D139" s="237"/>
      <c r="F139" s="142"/>
      <c r="H139" s="114"/>
    </row>
    <row r="140" spans="1:8" x14ac:dyDescent="0.25">
      <c r="A140" s="11"/>
      <c r="B140" s="38"/>
      <c r="C140"/>
      <c r="D140" s="237"/>
      <c r="F140" s="142"/>
      <c r="H140" s="114"/>
    </row>
    <row r="141" spans="1:8" x14ac:dyDescent="0.25">
      <c r="A141" s="11"/>
      <c r="B141" s="38" t="s">
        <v>252</v>
      </c>
      <c r="C141"/>
      <c r="D141" s="237"/>
      <c r="F141" s="142"/>
      <c r="H141" s="114"/>
    </row>
    <row r="142" spans="1:8" x14ac:dyDescent="0.25">
      <c r="A142" s="11"/>
      <c r="B142" s="9" t="s">
        <v>0</v>
      </c>
      <c r="C142"/>
      <c r="D142" s="236">
        <v>40</v>
      </c>
      <c r="E142" s="123"/>
      <c r="F142" s="206"/>
      <c r="G142" s="124"/>
      <c r="H142" s="113">
        <f>D142*F142</f>
        <v>0</v>
      </c>
    </row>
    <row r="143" spans="1:8" x14ac:dyDescent="0.25">
      <c r="B143" s="9"/>
      <c r="D143" s="237"/>
      <c r="F143" s="142"/>
      <c r="H143" s="114"/>
    </row>
    <row r="144" spans="1:8" x14ac:dyDescent="0.25">
      <c r="B144" s="10"/>
      <c r="C144" s="99"/>
      <c r="F144" s="142"/>
      <c r="H144" s="114"/>
    </row>
    <row r="145" spans="1:8" x14ac:dyDescent="0.25">
      <c r="A145" s="14"/>
      <c r="B145" s="15"/>
      <c r="C145" s="97"/>
      <c r="D145" s="164"/>
      <c r="E145" s="119"/>
      <c r="F145" s="212"/>
      <c r="G145" s="120"/>
      <c r="H145" s="121"/>
    </row>
    <row r="146" spans="1:8" x14ac:dyDescent="0.25">
      <c r="A146" s="2" t="s">
        <v>178</v>
      </c>
      <c r="B146" s="16" t="s">
        <v>177</v>
      </c>
      <c r="C146" s="94"/>
      <c r="D146" s="159"/>
      <c r="E146" s="106"/>
      <c r="F146" s="142"/>
      <c r="G146" s="117"/>
      <c r="H146" s="113">
        <f>SUM(H130:H144)</f>
        <v>0</v>
      </c>
    </row>
    <row r="147" spans="1:8" x14ac:dyDescent="0.25">
      <c r="A147" s="17"/>
      <c r="B147" s="18"/>
      <c r="C147" s="98"/>
      <c r="D147" s="165"/>
      <c r="E147" s="122"/>
      <c r="F147" s="205"/>
      <c r="G147" s="117"/>
      <c r="H147" s="113"/>
    </row>
    <row r="148" spans="1:8" x14ac:dyDescent="0.25">
      <c r="B148" s="22"/>
      <c r="C148" s="94"/>
      <c r="D148" s="159"/>
      <c r="E148" s="106"/>
      <c r="F148" s="142"/>
      <c r="G148" s="118"/>
      <c r="H148" s="114"/>
    </row>
    <row r="149" spans="1:8" x14ac:dyDescent="0.25">
      <c r="B149" s="22"/>
      <c r="C149" s="94"/>
      <c r="D149" s="159"/>
      <c r="E149" s="106"/>
      <c r="F149" s="142"/>
      <c r="G149" s="118"/>
      <c r="H149" s="114"/>
    </row>
    <row r="150" spans="1:8" x14ac:dyDescent="0.25">
      <c r="A150" s="2" t="s">
        <v>181</v>
      </c>
      <c r="B150" s="23" t="s">
        <v>14</v>
      </c>
      <c r="C150" s="94"/>
      <c r="D150" s="159"/>
      <c r="E150" s="106"/>
      <c r="F150" s="142"/>
      <c r="G150" s="115"/>
      <c r="H150" s="115"/>
    </row>
    <row r="151" spans="1:8" x14ac:dyDescent="0.25">
      <c r="B151" s="24"/>
      <c r="C151" s="94"/>
      <c r="D151" s="159"/>
      <c r="E151" s="106"/>
      <c r="F151" s="142"/>
      <c r="G151" s="115"/>
      <c r="H151" s="115"/>
    </row>
    <row r="152" spans="1:8" x14ac:dyDescent="0.25">
      <c r="B152" s="25" t="s">
        <v>15</v>
      </c>
      <c r="C152" s="94"/>
      <c r="D152" s="159"/>
      <c r="E152" s="106"/>
      <c r="F152" s="142"/>
      <c r="G152" s="115"/>
      <c r="H152" s="115"/>
    </row>
    <row r="153" spans="1:8" x14ac:dyDescent="0.25">
      <c r="B153" s="24"/>
      <c r="C153" s="94"/>
      <c r="D153" s="159"/>
      <c r="E153" s="106"/>
      <c r="F153" s="142"/>
      <c r="G153" s="115"/>
      <c r="H153" s="115"/>
    </row>
    <row r="154" spans="1:8" ht="29.25" x14ac:dyDescent="0.25">
      <c r="B154" s="26" t="s">
        <v>16</v>
      </c>
      <c r="C154" s="94"/>
      <c r="D154" s="159"/>
      <c r="E154" s="106"/>
      <c r="F154" s="142"/>
      <c r="G154" s="115"/>
      <c r="H154" s="115"/>
    </row>
    <row r="155" spans="1:8" x14ac:dyDescent="0.25">
      <c r="B155" s="24"/>
      <c r="C155" s="94"/>
      <c r="D155" s="159"/>
      <c r="E155" s="106"/>
      <c r="F155" s="142"/>
      <c r="G155" s="115"/>
      <c r="H155" s="115"/>
    </row>
    <row r="156" spans="1:8" x14ac:dyDescent="0.25">
      <c r="B156" s="27" t="s">
        <v>17</v>
      </c>
      <c r="C156" s="94"/>
      <c r="D156" s="159"/>
      <c r="E156" s="106"/>
      <c r="F156" s="142"/>
      <c r="G156" s="115"/>
      <c r="H156" s="115"/>
    </row>
    <row r="157" spans="1:8" x14ac:dyDescent="0.25">
      <c r="B157" s="24"/>
      <c r="C157" s="94"/>
      <c r="D157" s="159"/>
      <c r="E157" s="106"/>
      <c r="F157" s="142"/>
      <c r="G157" s="115"/>
      <c r="H157" s="115"/>
    </row>
    <row r="158" spans="1:8" ht="29.25" x14ac:dyDescent="0.25">
      <c r="B158" s="28" t="s">
        <v>18</v>
      </c>
      <c r="C158" s="94"/>
      <c r="D158" s="159"/>
      <c r="E158" s="106"/>
      <c r="F158" s="142"/>
      <c r="G158" s="115"/>
      <c r="H158" s="115"/>
    </row>
    <row r="159" spans="1:8" x14ac:dyDescent="0.25">
      <c r="B159" s="28" t="s">
        <v>19</v>
      </c>
      <c r="C159" s="94"/>
      <c r="D159" s="159"/>
      <c r="E159" s="106"/>
      <c r="F159" s="142"/>
      <c r="G159" s="115"/>
      <c r="H159" s="115"/>
    </row>
    <row r="160" spans="1:8" ht="72" x14ac:dyDescent="0.25">
      <c r="B160" s="28" t="s">
        <v>20</v>
      </c>
      <c r="C160" s="94"/>
      <c r="D160" s="159"/>
      <c r="E160" s="106"/>
      <c r="F160" s="142"/>
      <c r="G160" s="115"/>
      <c r="H160" s="115"/>
    </row>
    <row r="161" spans="2:8" ht="43.5" x14ac:dyDescent="0.25">
      <c r="B161" s="28" t="s">
        <v>21</v>
      </c>
      <c r="C161" s="94"/>
      <c r="D161" s="159"/>
      <c r="E161" s="106"/>
      <c r="F161" s="142"/>
      <c r="G161" s="115"/>
      <c r="H161" s="115"/>
    </row>
    <row r="162" spans="2:8" x14ac:dyDescent="0.25">
      <c r="B162" s="24"/>
      <c r="C162" s="94"/>
      <c r="D162" s="159"/>
      <c r="E162" s="106"/>
      <c r="F162" s="142"/>
      <c r="G162" s="115"/>
      <c r="H162" s="115"/>
    </row>
    <row r="163" spans="2:8" x14ac:dyDescent="0.25">
      <c r="B163" s="23" t="s">
        <v>22</v>
      </c>
      <c r="C163" s="94"/>
      <c r="D163" s="159"/>
      <c r="E163" s="106"/>
      <c r="F163" s="142"/>
      <c r="G163" s="115"/>
      <c r="H163" s="115"/>
    </row>
    <row r="164" spans="2:8" x14ac:dyDescent="0.25">
      <c r="B164" s="24"/>
      <c r="C164" s="94"/>
      <c r="D164" s="159"/>
      <c r="E164" s="106"/>
      <c r="F164" s="142"/>
      <c r="G164" s="115"/>
      <c r="H164" s="115"/>
    </row>
    <row r="165" spans="2:8" ht="43.5" x14ac:dyDescent="0.25">
      <c r="B165" s="28" t="s">
        <v>23</v>
      </c>
      <c r="C165" s="94"/>
      <c r="D165" s="159"/>
      <c r="E165" s="106"/>
      <c r="F165" s="142"/>
      <c r="G165" s="115"/>
      <c r="H165" s="115"/>
    </row>
    <row r="166" spans="2:8" x14ac:dyDescent="0.25">
      <c r="B166" s="28" t="s">
        <v>19</v>
      </c>
      <c r="C166" s="94"/>
      <c r="D166" s="159"/>
      <c r="E166" s="106"/>
      <c r="F166" s="142"/>
      <c r="G166" s="115"/>
      <c r="H166" s="115"/>
    </row>
    <row r="167" spans="2:8" ht="86.25" x14ac:dyDescent="0.25">
      <c r="B167" s="26" t="s">
        <v>24</v>
      </c>
      <c r="C167" s="94"/>
      <c r="D167" s="159"/>
      <c r="E167" s="106"/>
      <c r="F167" s="142"/>
      <c r="G167" s="115"/>
      <c r="H167" s="115"/>
    </row>
    <row r="168" spans="2:8" x14ac:dyDescent="0.25">
      <c r="B168" s="16"/>
      <c r="C168" s="94"/>
      <c r="D168" s="159"/>
      <c r="E168" s="106"/>
      <c r="F168" s="142"/>
      <c r="G168" s="115"/>
      <c r="H168" s="115"/>
    </row>
    <row r="169" spans="2:8" x14ac:dyDescent="0.25">
      <c r="B169" s="29" t="s">
        <v>25</v>
      </c>
      <c r="C169" s="3"/>
      <c r="D169" s="168"/>
      <c r="E169" s="126"/>
      <c r="F169" s="144"/>
      <c r="G169" s="114"/>
      <c r="H169" s="114"/>
    </row>
    <row r="170" spans="2:8" x14ac:dyDescent="0.25">
      <c r="B170" s="22"/>
      <c r="C170" s="3"/>
      <c r="D170" s="168"/>
      <c r="E170" s="126"/>
      <c r="F170" s="144"/>
      <c r="G170" s="114"/>
      <c r="H170" s="114"/>
    </row>
    <row r="171" spans="2:8" ht="57.75" x14ac:dyDescent="0.25">
      <c r="B171" s="30" t="s">
        <v>26</v>
      </c>
      <c r="C171" s="3"/>
      <c r="D171" s="168"/>
      <c r="E171" s="126"/>
      <c r="F171" s="144"/>
      <c r="G171" s="114"/>
      <c r="H171" s="114"/>
    </row>
    <row r="172" spans="2:8" x14ac:dyDescent="0.25">
      <c r="B172" s="30" t="s">
        <v>27</v>
      </c>
      <c r="C172" s="3"/>
      <c r="D172" s="168"/>
      <c r="E172" s="126"/>
      <c r="F172" s="144"/>
      <c r="G172" s="114"/>
      <c r="H172" s="114"/>
    </row>
    <row r="173" spans="2:8" ht="29.25" x14ac:dyDescent="0.25">
      <c r="B173" s="30" t="s">
        <v>28</v>
      </c>
      <c r="C173" s="3"/>
      <c r="D173" s="168"/>
      <c r="E173" s="126"/>
      <c r="F173" s="144"/>
      <c r="G173" s="114"/>
      <c r="H173" s="114"/>
    </row>
    <row r="174" spans="2:8" ht="43.5" x14ac:dyDescent="0.25">
      <c r="B174" s="30" t="s">
        <v>29</v>
      </c>
      <c r="C174" s="3"/>
      <c r="D174" s="168"/>
      <c r="E174" s="126"/>
      <c r="F174" s="144"/>
      <c r="G174" s="114"/>
      <c r="H174" s="114"/>
    </row>
    <row r="175" spans="2:8" ht="29.25" x14ac:dyDescent="0.25">
      <c r="B175" s="30" t="s">
        <v>30</v>
      </c>
      <c r="C175" s="3"/>
      <c r="D175" s="168"/>
      <c r="E175" s="126"/>
      <c r="F175" s="144"/>
      <c r="G175" s="114"/>
      <c r="H175" s="114"/>
    </row>
    <row r="176" spans="2:8" x14ac:dyDescent="0.25">
      <c r="B176" s="16"/>
      <c r="C176" s="94"/>
      <c r="D176" s="159"/>
      <c r="E176" s="106"/>
      <c r="F176" s="142"/>
      <c r="G176" s="115"/>
      <c r="H176" s="115"/>
    </row>
    <row r="178" spans="2:2" x14ac:dyDescent="0.25">
      <c r="B178" s="5" t="s">
        <v>220</v>
      </c>
    </row>
    <row r="180" spans="2:2" x14ac:dyDescent="0.25">
      <c r="B180" s="7" t="s">
        <v>31</v>
      </c>
    </row>
    <row r="182" spans="2:2" ht="28.5" x14ac:dyDescent="0.25">
      <c r="B182" s="7" t="s">
        <v>32</v>
      </c>
    </row>
    <row r="184" spans="2:2" ht="85.5" x14ac:dyDescent="0.25">
      <c r="B184" s="7" t="s">
        <v>33</v>
      </c>
    </row>
    <row r="186" spans="2:2" ht="71.25" x14ac:dyDescent="0.25">
      <c r="B186" s="22" t="s">
        <v>100</v>
      </c>
    </row>
    <row r="187" spans="2:2" x14ac:dyDescent="0.25">
      <c r="B187" s="20"/>
    </row>
    <row r="188" spans="2:2" ht="75" x14ac:dyDescent="0.25">
      <c r="B188" s="16" t="s">
        <v>101</v>
      </c>
    </row>
    <row r="189" spans="2:2" x14ac:dyDescent="0.25">
      <c r="B189" s="31"/>
    </row>
    <row r="190" spans="2:2" ht="45" x14ac:dyDescent="0.25">
      <c r="B190" s="81" t="s">
        <v>34</v>
      </c>
    </row>
    <row r="191" spans="2:2" x14ac:dyDescent="0.25">
      <c r="B191" s="29"/>
    </row>
    <row r="192" spans="2:2" ht="28.5" x14ac:dyDescent="0.25">
      <c r="B192" s="7" t="s">
        <v>35</v>
      </c>
    </row>
    <row r="194" spans="2:8" x14ac:dyDescent="0.25">
      <c r="B194" s="7" t="s">
        <v>36</v>
      </c>
    </row>
    <row r="195" spans="2:8" x14ac:dyDescent="0.25">
      <c r="B195" s="21" t="s">
        <v>2</v>
      </c>
      <c r="C195" s="99"/>
      <c r="D195" s="236">
        <v>171.45</v>
      </c>
      <c r="E195" s="123"/>
      <c r="F195" s="206"/>
      <c r="G195" s="124"/>
      <c r="H195" s="113">
        <f>D195*F195</f>
        <v>0</v>
      </c>
    </row>
    <row r="196" spans="2:8" x14ac:dyDescent="0.25">
      <c r="B196" s="10"/>
      <c r="F196" s="142"/>
      <c r="H196" s="114"/>
    </row>
    <row r="197" spans="2:8" x14ac:dyDescent="0.25">
      <c r="B197" s="5" t="s">
        <v>247</v>
      </c>
    </row>
    <row r="199" spans="2:8" ht="42.75" x14ac:dyDescent="0.25">
      <c r="B199" s="7" t="s">
        <v>37</v>
      </c>
    </row>
    <row r="201" spans="2:8" ht="28.5" x14ac:dyDescent="0.25">
      <c r="B201" s="7" t="s">
        <v>38</v>
      </c>
    </row>
    <row r="203" spans="2:8" x14ac:dyDescent="0.25">
      <c r="B203" s="7" t="s">
        <v>36</v>
      </c>
    </row>
    <row r="204" spans="2:8" ht="16.5" x14ac:dyDescent="0.25">
      <c r="B204" s="10" t="s">
        <v>13</v>
      </c>
      <c r="C204" s="99"/>
      <c r="D204" s="236">
        <v>5.14</v>
      </c>
      <c r="E204" s="123"/>
      <c r="F204" s="206"/>
      <c r="G204" s="124"/>
      <c r="H204" s="113">
        <f>D204*F204</f>
        <v>0</v>
      </c>
    </row>
    <row r="205" spans="2:8" x14ac:dyDescent="0.25">
      <c r="B205" s="10"/>
      <c r="F205" s="142"/>
      <c r="H205" s="114"/>
    </row>
    <row r="206" spans="2:8" x14ac:dyDescent="0.25">
      <c r="B206" s="5" t="s">
        <v>265</v>
      </c>
      <c r="F206" s="142"/>
      <c r="H206" s="114"/>
    </row>
    <row r="207" spans="2:8" x14ac:dyDescent="0.25">
      <c r="B207" s="10"/>
      <c r="F207" s="142"/>
      <c r="H207" s="114"/>
    </row>
    <row r="208" spans="2:8" ht="42.75" x14ac:dyDescent="0.25">
      <c r="B208" s="7" t="s">
        <v>266</v>
      </c>
      <c r="F208" s="142"/>
      <c r="H208" s="114"/>
    </row>
    <row r="209" spans="2:8" x14ac:dyDescent="0.25">
      <c r="F209" s="142"/>
      <c r="H209" s="114"/>
    </row>
    <row r="210" spans="2:8" x14ac:dyDescent="0.25">
      <c r="B210" s="7" t="s">
        <v>36</v>
      </c>
    </row>
    <row r="212" spans="2:8" x14ac:dyDescent="0.25">
      <c r="B212" s="7" t="s">
        <v>267</v>
      </c>
      <c r="D212" s="237"/>
      <c r="F212" s="142"/>
      <c r="H212" s="114"/>
    </row>
    <row r="213" spans="2:8" ht="16.5" x14ac:dyDescent="0.25">
      <c r="B213" s="10" t="s">
        <v>13</v>
      </c>
      <c r="D213" s="226">
        <v>1</v>
      </c>
      <c r="F213" s="206"/>
      <c r="H213" s="113">
        <f>F213*D213</f>
        <v>0</v>
      </c>
    </row>
    <row r="214" spans="2:8" x14ac:dyDescent="0.25">
      <c r="B214" s="7" t="s">
        <v>221</v>
      </c>
      <c r="D214" s="237"/>
      <c r="F214" s="142"/>
      <c r="H214" s="114"/>
    </row>
    <row r="215" spans="2:8" ht="16.5" x14ac:dyDescent="0.25">
      <c r="B215" s="10" t="s">
        <v>13</v>
      </c>
      <c r="D215" s="226">
        <v>1</v>
      </c>
      <c r="F215" s="206"/>
      <c r="H215" s="113">
        <f>F215*D215</f>
        <v>0</v>
      </c>
    </row>
    <row r="216" spans="2:8" x14ac:dyDescent="0.25">
      <c r="B216" s="10"/>
      <c r="F216" s="142"/>
      <c r="H216" s="114"/>
    </row>
    <row r="217" spans="2:8" x14ac:dyDescent="0.25">
      <c r="B217" s="5" t="s">
        <v>222</v>
      </c>
    </row>
    <row r="218" spans="2:8" x14ac:dyDescent="0.25">
      <c r="B218" s="5"/>
    </row>
    <row r="219" spans="2:8" ht="28.5" x14ac:dyDescent="0.25">
      <c r="B219" s="7" t="s">
        <v>102</v>
      </c>
    </row>
    <row r="221" spans="2:8" ht="57" x14ac:dyDescent="0.25">
      <c r="B221" s="7" t="s">
        <v>135</v>
      </c>
    </row>
    <row r="223" spans="2:8" ht="28.5" x14ac:dyDescent="0.25">
      <c r="B223" s="7" t="s">
        <v>118</v>
      </c>
      <c r="D223" s="237"/>
    </row>
    <row r="224" spans="2:8" ht="16.5" x14ac:dyDescent="0.25">
      <c r="B224" s="32" t="s">
        <v>39</v>
      </c>
      <c r="D224" s="237">
        <v>107.15</v>
      </c>
      <c r="F224" s="205"/>
      <c r="H224" s="113">
        <f>D224*F224</f>
        <v>0</v>
      </c>
    </row>
    <row r="225" spans="1:8" x14ac:dyDescent="0.25">
      <c r="B225" s="10"/>
      <c r="D225" s="237"/>
      <c r="F225" s="142"/>
      <c r="H225" s="114"/>
    </row>
    <row r="226" spans="1:8" x14ac:dyDescent="0.25">
      <c r="B226" s="5" t="s">
        <v>223</v>
      </c>
      <c r="D226" s="237"/>
    </row>
    <row r="227" spans="1:8" x14ac:dyDescent="0.25">
      <c r="D227" s="237"/>
    </row>
    <row r="228" spans="1:8" ht="57" x14ac:dyDescent="0.25">
      <c r="B228" s="22" t="s">
        <v>205</v>
      </c>
      <c r="D228" s="237"/>
    </row>
    <row r="229" spans="1:8" x14ac:dyDescent="0.25">
      <c r="D229" s="237"/>
    </row>
    <row r="230" spans="1:8" x14ac:dyDescent="0.25">
      <c r="B230" s="7" t="s">
        <v>41</v>
      </c>
      <c r="D230" s="237"/>
    </row>
    <row r="231" spans="1:8" x14ac:dyDescent="0.25">
      <c r="D231" s="237"/>
    </row>
    <row r="232" spans="1:8" x14ac:dyDescent="0.25">
      <c r="B232" s="7" t="s">
        <v>42</v>
      </c>
      <c r="D232" s="237"/>
    </row>
    <row r="233" spans="1:8" x14ac:dyDescent="0.25">
      <c r="B233" s="10" t="s">
        <v>43</v>
      </c>
      <c r="D233" s="238">
        <f>D269+D278+D287</f>
        <v>81.97999999999999</v>
      </c>
      <c r="F233" s="205"/>
      <c r="G233" s="127"/>
      <c r="H233" s="113">
        <f>D233*F233</f>
        <v>0</v>
      </c>
    </row>
    <row r="236" spans="1:8" x14ac:dyDescent="0.25">
      <c r="A236" s="14"/>
      <c r="B236" s="15"/>
      <c r="C236" s="97"/>
      <c r="D236" s="164"/>
      <c r="E236" s="119"/>
      <c r="F236" s="212"/>
      <c r="G236" s="120"/>
      <c r="H236" s="121"/>
    </row>
    <row r="237" spans="1:8" x14ac:dyDescent="0.25">
      <c r="A237" s="2" t="s">
        <v>181</v>
      </c>
      <c r="B237" s="36" t="s">
        <v>176</v>
      </c>
      <c r="C237" s="94"/>
      <c r="D237" s="159"/>
      <c r="E237" s="106"/>
      <c r="F237" s="142"/>
      <c r="G237" s="118"/>
      <c r="H237" s="113">
        <f>SUM(H188:H234)</f>
        <v>0</v>
      </c>
    </row>
    <row r="238" spans="1:8" x14ac:dyDescent="0.25">
      <c r="A238" s="17"/>
      <c r="B238" s="18"/>
      <c r="C238" s="98"/>
      <c r="D238" s="165"/>
      <c r="E238" s="122"/>
      <c r="F238" s="205"/>
      <c r="G238" s="117"/>
      <c r="H238" s="113"/>
    </row>
    <row r="239" spans="1:8" x14ac:dyDescent="0.25">
      <c r="B239" s="22"/>
      <c r="C239" s="94"/>
      <c r="D239" s="159"/>
      <c r="E239" s="106"/>
      <c r="F239" s="142"/>
      <c r="G239" s="118"/>
      <c r="H239" s="114"/>
    </row>
    <row r="240" spans="1:8" x14ac:dyDescent="0.25">
      <c r="A240" s="2" t="s">
        <v>189</v>
      </c>
      <c r="B240" s="5" t="s">
        <v>130</v>
      </c>
    </row>
    <row r="242" spans="1:8" x14ac:dyDescent="0.25">
      <c r="B242" s="5" t="s">
        <v>103</v>
      </c>
    </row>
    <row r="244" spans="1:8" ht="28.5" x14ac:dyDescent="0.25">
      <c r="B244" s="7" t="s">
        <v>44</v>
      </c>
    </row>
    <row r="245" spans="1:8" ht="28.5" x14ac:dyDescent="0.25">
      <c r="B245" s="7" t="s">
        <v>45</v>
      </c>
    </row>
    <row r="247" spans="1:8" x14ac:dyDescent="0.25">
      <c r="B247" s="7" t="s">
        <v>46</v>
      </c>
      <c r="D247" s="237"/>
    </row>
    <row r="248" spans="1:8" x14ac:dyDescent="0.25">
      <c r="B248" s="10" t="s">
        <v>47</v>
      </c>
      <c r="D248" s="226">
        <v>30</v>
      </c>
      <c r="F248" s="205"/>
      <c r="H248" s="113">
        <f>D248*F248</f>
        <v>0</v>
      </c>
    </row>
    <row r="250" spans="1:8" x14ac:dyDescent="0.25">
      <c r="B250" s="10"/>
      <c r="F250" s="142"/>
      <c r="G250" s="118"/>
      <c r="H250" s="114"/>
    </row>
    <row r="251" spans="1:8" x14ac:dyDescent="0.25">
      <c r="A251" s="14"/>
      <c r="B251" s="15"/>
      <c r="C251" s="97"/>
      <c r="D251" s="164"/>
      <c r="E251" s="119"/>
      <c r="F251" s="212"/>
      <c r="G251" s="120"/>
      <c r="H251" s="121"/>
    </row>
    <row r="252" spans="1:8" x14ac:dyDescent="0.25">
      <c r="A252" s="2" t="s">
        <v>182</v>
      </c>
      <c r="B252" s="36" t="s">
        <v>175</v>
      </c>
      <c r="C252" s="94"/>
      <c r="D252" s="159"/>
      <c r="E252" s="106"/>
      <c r="F252" s="142"/>
      <c r="G252" s="118"/>
      <c r="H252" s="113">
        <f>H248</f>
        <v>0</v>
      </c>
    </row>
    <row r="253" spans="1:8" x14ac:dyDescent="0.25">
      <c r="A253" s="17"/>
      <c r="B253" s="18"/>
      <c r="C253" s="98"/>
      <c r="D253" s="165"/>
      <c r="E253" s="122"/>
      <c r="F253" s="205"/>
      <c r="G253" s="117"/>
      <c r="H253" s="113"/>
    </row>
    <row r="254" spans="1:8" x14ac:dyDescent="0.25">
      <c r="B254" s="22"/>
      <c r="C254" s="94"/>
      <c r="D254" s="159"/>
      <c r="E254" s="106"/>
      <c r="F254" s="142"/>
      <c r="G254" s="118"/>
      <c r="H254" s="114"/>
    </row>
    <row r="255" spans="1:8" x14ac:dyDescent="0.25">
      <c r="B255" s="22"/>
      <c r="C255" s="94"/>
      <c r="D255" s="159"/>
      <c r="E255" s="106"/>
      <c r="F255" s="142"/>
      <c r="G255" s="118"/>
      <c r="H255" s="114"/>
    </row>
    <row r="256" spans="1:8" x14ac:dyDescent="0.25">
      <c r="A256" s="2" t="s">
        <v>183</v>
      </c>
      <c r="B256" s="39" t="s">
        <v>119</v>
      </c>
      <c r="C256" s="33"/>
      <c r="D256" s="163"/>
      <c r="E256" s="12"/>
      <c r="F256" s="211"/>
      <c r="G256" s="13"/>
      <c r="H256" s="116"/>
    </row>
    <row r="257" spans="1:8" x14ac:dyDescent="0.25">
      <c r="B257" s="22"/>
      <c r="C257" s="94"/>
      <c r="D257" s="159"/>
      <c r="E257" s="106"/>
      <c r="F257" s="142"/>
      <c r="G257" s="118"/>
      <c r="H257" s="114"/>
    </row>
    <row r="258" spans="1:8" ht="30" x14ac:dyDescent="0.25">
      <c r="B258" s="29" t="s">
        <v>120</v>
      </c>
      <c r="C258" s="6"/>
      <c r="D258" s="161"/>
      <c r="E258" s="84"/>
      <c r="F258" s="144"/>
      <c r="G258" s="112"/>
      <c r="H258" s="114"/>
    </row>
    <row r="259" spans="1:8" x14ac:dyDescent="0.25">
      <c r="B259" s="30"/>
      <c r="C259" s="6"/>
      <c r="D259" s="161"/>
      <c r="E259" s="84"/>
      <c r="F259" s="144"/>
      <c r="G259" s="112"/>
      <c r="H259" s="114"/>
    </row>
    <row r="260" spans="1:8" ht="29.25" x14ac:dyDescent="0.25">
      <c r="B260" s="30" t="s">
        <v>121</v>
      </c>
      <c r="C260" s="6"/>
      <c r="D260" s="161"/>
      <c r="E260" s="84"/>
      <c r="F260" s="144"/>
      <c r="G260" s="112"/>
      <c r="H260" s="114"/>
    </row>
    <row r="261" spans="1:8" x14ac:dyDescent="0.25">
      <c r="B261" s="30"/>
      <c r="C261" s="6"/>
      <c r="D261" s="161"/>
      <c r="E261" s="84"/>
      <c r="F261" s="144"/>
      <c r="G261" s="112"/>
      <c r="H261" s="114"/>
    </row>
    <row r="262" spans="1:8" ht="57.75" x14ac:dyDescent="0.25">
      <c r="B262" s="30" t="s">
        <v>136</v>
      </c>
      <c r="C262" s="6"/>
      <c r="D262" s="161"/>
      <c r="E262" s="84"/>
      <c r="F262" s="144"/>
      <c r="G262" s="112"/>
      <c r="H262" s="114"/>
    </row>
    <row r="263" spans="1:8" x14ac:dyDescent="0.25">
      <c r="A263" s="34"/>
      <c r="B263" s="30"/>
      <c r="C263" s="6"/>
      <c r="D263" s="161"/>
      <c r="E263" s="84"/>
      <c r="F263" s="144"/>
      <c r="G263" s="112"/>
      <c r="H263" s="114"/>
    </row>
    <row r="264" spans="1:8" ht="29.25" x14ac:dyDescent="0.25">
      <c r="A264" s="34"/>
      <c r="B264" s="30" t="s">
        <v>134</v>
      </c>
      <c r="C264" s="6"/>
      <c r="D264" s="161"/>
      <c r="E264" s="84"/>
      <c r="F264" s="144"/>
      <c r="G264" s="112"/>
      <c r="H264" s="114"/>
    </row>
    <row r="265" spans="1:8" x14ac:dyDescent="0.25">
      <c r="B265" s="30"/>
      <c r="C265" s="6"/>
      <c r="D265" s="161"/>
      <c r="E265" s="84"/>
      <c r="F265" s="144"/>
      <c r="G265" s="112"/>
      <c r="H265" s="114"/>
    </row>
    <row r="266" spans="1:8" ht="43.5" x14ac:dyDescent="0.25">
      <c r="A266" s="34"/>
      <c r="B266" s="30" t="s">
        <v>122</v>
      </c>
      <c r="C266" s="6"/>
      <c r="D266" s="161"/>
      <c r="E266" s="84"/>
      <c r="F266" s="144"/>
      <c r="G266" s="112"/>
      <c r="H266" s="114"/>
    </row>
    <row r="267" spans="1:8" x14ac:dyDescent="0.25">
      <c r="A267" s="34"/>
      <c r="B267" s="30"/>
      <c r="C267" s="6"/>
      <c r="D267" s="161"/>
      <c r="E267" s="84"/>
      <c r="F267" s="144"/>
      <c r="G267" s="112"/>
      <c r="H267" s="114"/>
    </row>
    <row r="268" spans="1:8" ht="17.25" x14ac:dyDescent="0.25">
      <c r="A268" s="34"/>
      <c r="B268" s="30" t="s">
        <v>40</v>
      </c>
      <c r="C268" s="6"/>
      <c r="D268" s="161"/>
      <c r="E268" s="84"/>
      <c r="F268" s="144"/>
      <c r="G268" s="112"/>
      <c r="H268" s="114"/>
    </row>
    <row r="269" spans="1:8" ht="16.5" x14ac:dyDescent="0.25">
      <c r="B269" s="10" t="s">
        <v>13</v>
      </c>
      <c r="D269" s="237">
        <v>10.72</v>
      </c>
      <c r="F269" s="205"/>
      <c r="H269" s="113">
        <f>D269*F269</f>
        <v>0</v>
      </c>
    </row>
    <row r="270" spans="1:8" x14ac:dyDescent="0.25">
      <c r="B270" s="22"/>
      <c r="C270" s="94"/>
      <c r="D270" s="159"/>
      <c r="E270" s="106"/>
      <c r="F270" s="142"/>
      <c r="G270" s="118"/>
      <c r="H270" s="114"/>
    </row>
    <row r="271" spans="1:8" ht="45" x14ac:dyDescent="0.25">
      <c r="B271" s="27" t="s">
        <v>123</v>
      </c>
      <c r="F271" s="142"/>
      <c r="H271" s="114"/>
    </row>
    <row r="272" spans="1:8" x14ac:dyDescent="0.25">
      <c r="A272" s="34"/>
      <c r="B272" s="10"/>
      <c r="F272" s="142"/>
      <c r="H272" s="114"/>
    </row>
    <row r="273" spans="1:8" ht="72" x14ac:dyDescent="0.25">
      <c r="B273" s="35" t="s">
        <v>124</v>
      </c>
      <c r="C273" s="6"/>
      <c r="D273" s="161"/>
      <c r="E273" s="84"/>
      <c r="F273" s="144"/>
      <c r="G273" s="112"/>
      <c r="H273" s="114"/>
    </row>
    <row r="274" spans="1:8" x14ac:dyDescent="0.25">
      <c r="B274" s="35"/>
      <c r="C274" s="6"/>
      <c r="D274" s="161"/>
      <c r="E274" s="84"/>
      <c r="F274" s="144"/>
      <c r="G274" s="112"/>
      <c r="H274" s="114"/>
    </row>
    <row r="275" spans="1:8" ht="29.25" x14ac:dyDescent="0.25">
      <c r="B275" s="35" t="s">
        <v>125</v>
      </c>
      <c r="C275" s="6"/>
      <c r="D275" s="161"/>
      <c r="E275" s="84"/>
      <c r="F275" s="144"/>
      <c r="G275" s="112"/>
      <c r="H275" s="114"/>
    </row>
    <row r="276" spans="1:8" x14ac:dyDescent="0.25">
      <c r="B276" s="35"/>
      <c r="C276" s="6"/>
      <c r="D276" s="161"/>
      <c r="E276" s="84"/>
      <c r="F276" s="144"/>
      <c r="G276" s="112"/>
      <c r="H276" s="114"/>
    </row>
    <row r="277" spans="1:8" ht="17.25" x14ac:dyDescent="0.25">
      <c r="A277" s="34"/>
      <c r="B277" s="30" t="s">
        <v>126</v>
      </c>
      <c r="C277" s="6"/>
      <c r="D277" s="161"/>
      <c r="E277" s="84"/>
      <c r="F277" s="144"/>
      <c r="G277" s="112"/>
      <c r="H277" s="114"/>
    </row>
    <row r="278" spans="1:8" ht="16.5" x14ac:dyDescent="0.25">
      <c r="B278" s="10" t="s">
        <v>13</v>
      </c>
      <c r="D278" s="237">
        <v>42.86</v>
      </c>
      <c r="F278" s="205"/>
      <c r="H278" s="113">
        <f>D278*F278</f>
        <v>0</v>
      </c>
    </row>
    <row r="279" spans="1:8" x14ac:dyDescent="0.25">
      <c r="B279" s="30"/>
      <c r="C279" s="6"/>
      <c r="D279" s="161"/>
      <c r="E279" s="84"/>
      <c r="F279" s="144"/>
      <c r="G279" s="112"/>
      <c r="H279" s="114"/>
    </row>
    <row r="280" spans="1:8" ht="45" x14ac:dyDescent="0.25">
      <c r="B280" s="152" t="s">
        <v>253</v>
      </c>
      <c r="C280" s="91"/>
      <c r="D280" s="167"/>
      <c r="E280" s="84"/>
      <c r="F280" s="144"/>
      <c r="G280" s="112"/>
      <c r="H280" s="114"/>
    </row>
    <row r="281" spans="1:8" x14ac:dyDescent="0.25">
      <c r="B281" s="152"/>
      <c r="C281" s="91"/>
      <c r="D281" s="167"/>
      <c r="E281" s="84"/>
      <c r="F281" s="144"/>
      <c r="G281" s="112"/>
      <c r="H281" s="114"/>
    </row>
    <row r="282" spans="1:8" ht="128.25" x14ac:dyDescent="0.25">
      <c r="B282" s="7" t="s">
        <v>228</v>
      </c>
      <c r="C282" s="91"/>
      <c r="D282" s="167"/>
      <c r="E282" s="84"/>
      <c r="F282" s="144"/>
      <c r="G282" s="112"/>
      <c r="H282" s="114"/>
    </row>
    <row r="283" spans="1:8" x14ac:dyDescent="0.25">
      <c r="B283" s="35"/>
      <c r="C283" s="91"/>
      <c r="D283" s="167"/>
      <c r="E283" s="84"/>
      <c r="F283" s="144"/>
      <c r="G283" s="112"/>
      <c r="H283" s="114"/>
    </row>
    <row r="284" spans="1:8" ht="29.25" x14ac:dyDescent="0.25">
      <c r="B284" s="35" t="s">
        <v>125</v>
      </c>
      <c r="C284" s="91"/>
      <c r="D284" s="167"/>
      <c r="E284" s="84"/>
      <c r="F284" s="144"/>
      <c r="G284" s="112"/>
      <c r="H284" s="114"/>
    </row>
    <row r="285" spans="1:8" x14ac:dyDescent="0.25">
      <c r="B285" s="35"/>
      <c r="C285" s="99"/>
      <c r="D285" s="166"/>
      <c r="F285" s="142"/>
      <c r="H285" s="114"/>
    </row>
    <row r="286" spans="1:8" x14ac:dyDescent="0.25">
      <c r="A286" s="34"/>
      <c r="B286" s="7" t="s">
        <v>109</v>
      </c>
      <c r="C286" s="91"/>
      <c r="D286" s="167"/>
      <c r="E286" s="84"/>
      <c r="F286" s="144"/>
      <c r="G286" s="112"/>
      <c r="H286" s="114"/>
    </row>
    <row r="287" spans="1:8" ht="16.5" x14ac:dyDescent="0.25">
      <c r="B287" s="21" t="s">
        <v>13</v>
      </c>
      <c r="C287" s="99"/>
      <c r="D287" s="238">
        <v>28.4</v>
      </c>
      <c r="E287" s="123"/>
      <c r="F287" s="206"/>
      <c r="G287" s="124"/>
      <c r="H287" s="156">
        <f>D287*F287</f>
        <v>0</v>
      </c>
    </row>
    <row r="288" spans="1:8" x14ac:dyDescent="0.25">
      <c r="B288" s="21"/>
      <c r="C288" s="99"/>
      <c r="D288" s="166"/>
      <c r="E288" s="123"/>
      <c r="F288" s="214"/>
      <c r="G288" s="124"/>
      <c r="H288" s="125"/>
    </row>
    <row r="289" spans="1:8" ht="30" x14ac:dyDescent="0.25">
      <c r="B289" s="152" t="s">
        <v>206</v>
      </c>
      <c r="C289" s="91"/>
      <c r="D289" s="167"/>
      <c r="E289" s="255"/>
      <c r="F289" s="251"/>
      <c r="G289" s="256"/>
      <c r="H289" s="125"/>
    </row>
    <row r="290" spans="1:8" x14ac:dyDescent="0.25">
      <c r="B290" s="152"/>
      <c r="C290" s="91"/>
      <c r="D290" s="167"/>
      <c r="E290" s="255"/>
      <c r="F290" s="251"/>
      <c r="G290" s="256"/>
      <c r="H290" s="125"/>
    </row>
    <row r="291" spans="1:8" ht="85.5" x14ac:dyDescent="0.25">
      <c r="B291" s="7" t="s">
        <v>207</v>
      </c>
      <c r="C291" s="91"/>
      <c r="D291" s="167"/>
      <c r="E291" s="84"/>
      <c r="F291" s="144"/>
      <c r="G291" s="112"/>
      <c r="H291" s="114"/>
    </row>
    <row r="292" spans="1:8" x14ac:dyDescent="0.25">
      <c r="B292" s="35"/>
      <c r="C292" s="91"/>
      <c r="D292" s="167"/>
      <c r="E292" s="84"/>
      <c r="F292" s="144"/>
      <c r="G292" s="112"/>
      <c r="H292" s="114"/>
    </row>
    <row r="293" spans="1:8" ht="29.25" x14ac:dyDescent="0.25">
      <c r="B293" s="35" t="s">
        <v>125</v>
      </c>
      <c r="C293" s="91"/>
      <c r="D293" s="167"/>
      <c r="E293" s="84"/>
      <c r="F293" s="144"/>
      <c r="G293" s="112"/>
      <c r="H293" s="114"/>
    </row>
    <row r="294" spans="1:8" x14ac:dyDescent="0.25">
      <c r="B294" s="35"/>
      <c r="C294" s="99"/>
      <c r="D294" s="166"/>
      <c r="F294" s="142"/>
      <c r="H294" s="114"/>
    </row>
    <row r="295" spans="1:8" x14ac:dyDescent="0.25">
      <c r="A295" s="34"/>
      <c r="B295" s="7" t="s">
        <v>109</v>
      </c>
      <c r="C295" s="91"/>
      <c r="D295" s="167"/>
      <c r="E295" s="84"/>
      <c r="F295" s="144"/>
      <c r="G295" s="112"/>
      <c r="H295" s="114"/>
    </row>
    <row r="296" spans="1:8" ht="16.5" x14ac:dyDescent="0.25">
      <c r="B296" s="21" t="s">
        <v>13</v>
      </c>
      <c r="C296" s="99"/>
      <c r="D296" s="238">
        <v>105.54</v>
      </c>
      <c r="F296" s="206"/>
      <c r="H296" s="113">
        <f>D296*F296</f>
        <v>0</v>
      </c>
    </row>
    <row r="297" spans="1:8" x14ac:dyDescent="0.25">
      <c r="B297" s="21"/>
      <c r="C297" s="99"/>
      <c r="D297" s="166"/>
      <c r="F297" s="214"/>
      <c r="H297" s="114"/>
    </row>
    <row r="298" spans="1:8" x14ac:dyDescent="0.25">
      <c r="A298" s="34"/>
      <c r="B298" s="10"/>
      <c r="F298" s="142"/>
      <c r="H298" s="114"/>
    </row>
    <row r="299" spans="1:8" x14ac:dyDescent="0.25">
      <c r="A299" s="14"/>
      <c r="B299" s="15"/>
      <c r="C299" s="97"/>
      <c r="D299" s="164"/>
      <c r="E299" s="119"/>
      <c r="F299" s="212"/>
      <c r="G299" s="120"/>
      <c r="H299" s="121"/>
    </row>
    <row r="300" spans="1:8" x14ac:dyDescent="0.25">
      <c r="A300" s="2" t="s">
        <v>183</v>
      </c>
      <c r="B300" s="36" t="s">
        <v>174</v>
      </c>
      <c r="C300" s="94"/>
      <c r="D300" s="159"/>
      <c r="E300" s="106"/>
      <c r="F300" s="142"/>
      <c r="G300" s="118"/>
      <c r="H300" s="113">
        <f>SUM(H256:H297)</f>
        <v>0</v>
      </c>
    </row>
    <row r="301" spans="1:8" x14ac:dyDescent="0.25">
      <c r="A301" s="17"/>
      <c r="B301" s="18"/>
      <c r="C301" s="98"/>
      <c r="D301" s="165"/>
      <c r="E301" s="122"/>
      <c r="F301" s="205"/>
      <c r="G301" s="117"/>
      <c r="H301" s="113"/>
    </row>
    <row r="302" spans="1:8" x14ac:dyDescent="0.25">
      <c r="B302" s="22"/>
      <c r="C302" s="94"/>
      <c r="D302" s="159"/>
      <c r="E302" s="106"/>
      <c r="F302" s="142"/>
      <c r="G302" s="118"/>
      <c r="H302" s="114"/>
    </row>
    <row r="303" spans="1:8" x14ac:dyDescent="0.25">
      <c r="A303" s="2" t="s">
        <v>184</v>
      </c>
      <c r="B303" s="39" t="s">
        <v>127</v>
      </c>
      <c r="C303" s="33"/>
      <c r="D303" s="163"/>
      <c r="E303" s="12"/>
      <c r="F303" s="211"/>
      <c r="G303" s="13"/>
      <c r="H303" s="116"/>
    </row>
    <row r="304" spans="1:8" x14ac:dyDescent="0.25">
      <c r="B304" s="39"/>
      <c r="C304" s="33"/>
      <c r="D304" s="163"/>
      <c r="E304" s="12"/>
      <c r="F304" s="211"/>
      <c r="G304" s="13"/>
      <c r="H304" s="116"/>
    </row>
    <row r="305" spans="1:8" x14ac:dyDescent="0.25">
      <c r="A305" s="42"/>
      <c r="B305" s="26"/>
      <c r="C305" s="26"/>
      <c r="D305" s="227"/>
      <c r="E305" s="129"/>
      <c r="F305" s="204"/>
      <c r="G305" s="131"/>
      <c r="H305" s="130"/>
    </row>
    <row r="306" spans="1:8" ht="45" x14ac:dyDescent="0.25">
      <c r="A306" s="42"/>
      <c r="B306" s="27" t="s">
        <v>268</v>
      </c>
      <c r="C306" s="26"/>
      <c r="D306" s="227"/>
      <c r="E306" s="129"/>
      <c r="F306" s="215"/>
      <c r="G306" s="131"/>
      <c r="H306" s="132"/>
    </row>
    <row r="307" spans="1:8" x14ac:dyDescent="0.25">
      <c r="A307" s="42"/>
      <c r="B307" s="44"/>
      <c r="C307" s="26"/>
      <c r="D307" s="227"/>
      <c r="E307" s="129"/>
      <c r="F307" s="215"/>
      <c r="G307" s="131"/>
      <c r="H307" s="132"/>
    </row>
    <row r="308" spans="1:8" ht="30" x14ac:dyDescent="0.25">
      <c r="A308" s="46"/>
      <c r="B308" s="182" t="s">
        <v>444</v>
      </c>
      <c r="C308" s="41"/>
      <c r="D308" s="227"/>
      <c r="E308" s="133"/>
      <c r="F308" s="215"/>
      <c r="G308" s="131"/>
      <c r="H308" s="132"/>
    </row>
    <row r="309" spans="1:8" x14ac:dyDescent="0.25">
      <c r="A309" s="46"/>
      <c r="B309" s="41"/>
      <c r="C309" s="41"/>
      <c r="D309" s="227"/>
      <c r="E309" s="133"/>
      <c r="F309" s="215"/>
      <c r="G309" s="131"/>
      <c r="H309" s="132"/>
    </row>
    <row r="310" spans="1:8" ht="29.25" x14ac:dyDescent="0.25">
      <c r="A310" s="46"/>
      <c r="B310" s="41" t="s">
        <v>269</v>
      </c>
      <c r="C310" s="41"/>
      <c r="D310" s="227"/>
      <c r="E310" s="133"/>
      <c r="F310" s="215"/>
      <c r="G310" s="131"/>
      <c r="H310" s="132"/>
    </row>
    <row r="311" spans="1:8" x14ac:dyDescent="0.25">
      <c r="A311" s="46"/>
      <c r="B311" s="41"/>
      <c r="C311" s="41"/>
      <c r="D311" s="169"/>
      <c r="E311" s="133"/>
      <c r="F311" s="215"/>
      <c r="G311" s="131"/>
      <c r="H311" s="132"/>
    </row>
    <row r="312" spans="1:8" x14ac:dyDescent="0.25">
      <c r="A312" s="46"/>
      <c r="B312" s="48" t="s">
        <v>363</v>
      </c>
      <c r="C312" s="41"/>
      <c r="D312" s="169"/>
      <c r="E312" s="133"/>
      <c r="F312" s="215"/>
      <c r="G312" s="131"/>
      <c r="H312" s="132"/>
    </row>
    <row r="313" spans="1:8" x14ac:dyDescent="0.25">
      <c r="A313" s="46"/>
      <c r="B313" s="49" t="s">
        <v>48</v>
      </c>
      <c r="C313" s="41"/>
      <c r="D313" s="227">
        <v>0.2</v>
      </c>
      <c r="E313" s="133"/>
      <c r="F313" s="205"/>
      <c r="G313" s="131"/>
      <c r="H313" s="113">
        <f>D313*F313</f>
        <v>0</v>
      </c>
    </row>
    <row r="314" spans="1:8" x14ac:dyDescent="0.25">
      <c r="A314" s="46"/>
      <c r="B314" s="49"/>
      <c r="C314" s="41"/>
      <c r="D314" s="169"/>
      <c r="E314" s="133"/>
      <c r="F314" s="204"/>
      <c r="G314" s="131"/>
      <c r="H314" s="130"/>
    </row>
    <row r="315" spans="1:8" ht="29.25" x14ac:dyDescent="0.25">
      <c r="A315" s="46"/>
      <c r="B315" s="41" t="s">
        <v>270</v>
      </c>
      <c r="C315" s="41"/>
      <c r="D315" s="169"/>
      <c r="E315" s="133"/>
      <c r="F315" s="204"/>
      <c r="G315" s="131"/>
      <c r="H315" s="130"/>
    </row>
    <row r="316" spans="1:8" x14ac:dyDescent="0.25">
      <c r="A316" s="46"/>
      <c r="B316" s="49"/>
      <c r="C316" s="41"/>
      <c r="D316" s="169"/>
      <c r="E316" s="133"/>
      <c r="F316" s="204"/>
      <c r="G316" s="131"/>
      <c r="H316" s="130"/>
    </row>
    <row r="317" spans="1:8" x14ac:dyDescent="0.25">
      <c r="A317" s="46"/>
      <c r="B317" s="47" t="s">
        <v>248</v>
      </c>
      <c r="C317" s="41"/>
      <c r="D317" s="169"/>
      <c r="E317" s="133"/>
      <c r="F317" s="204"/>
      <c r="G317" s="131"/>
      <c r="H317" s="130"/>
    </row>
    <row r="318" spans="1:8" x14ac:dyDescent="0.25">
      <c r="A318" s="46"/>
      <c r="B318" s="47"/>
      <c r="C318" s="41"/>
      <c r="D318" s="227"/>
      <c r="E318" s="133"/>
      <c r="F318" s="204"/>
      <c r="G318" s="131"/>
      <c r="H318" s="130"/>
    </row>
    <row r="319" spans="1:8" x14ac:dyDescent="0.25">
      <c r="A319" s="46"/>
      <c r="B319" s="48" t="str">
        <f>B312</f>
        <v>kom 1</v>
      </c>
      <c r="C319" s="41"/>
      <c r="D319" s="227">
        <v>1</v>
      </c>
      <c r="E319" s="133"/>
      <c r="F319" s="205"/>
      <c r="G319" s="131"/>
      <c r="H319" s="113">
        <f>D319*F319</f>
        <v>0</v>
      </c>
    </row>
    <row r="320" spans="1:8" x14ac:dyDescent="0.25">
      <c r="A320" s="46"/>
      <c r="B320" s="49"/>
      <c r="C320" s="41"/>
      <c r="D320" s="227"/>
      <c r="E320" s="133"/>
      <c r="F320" s="204"/>
      <c r="G320" s="131"/>
      <c r="H320" s="130"/>
    </row>
    <row r="321" spans="1:8" x14ac:dyDescent="0.25">
      <c r="A321" s="46"/>
      <c r="B321" s="92" t="s">
        <v>271</v>
      </c>
      <c r="C321" s="41"/>
      <c r="D321" s="227"/>
      <c r="E321" s="133"/>
      <c r="F321" s="204"/>
      <c r="G321" s="131"/>
      <c r="H321" s="130"/>
    </row>
    <row r="322" spans="1:8" x14ac:dyDescent="0.25">
      <c r="A322" s="46"/>
      <c r="B322" s="49"/>
      <c r="C322" s="41"/>
      <c r="D322" s="169"/>
      <c r="E322" s="133"/>
      <c r="F322" s="204"/>
      <c r="G322" s="131"/>
      <c r="H322" s="130"/>
    </row>
    <row r="323" spans="1:8" ht="57.75" x14ac:dyDescent="0.25">
      <c r="A323" s="46"/>
      <c r="B323" s="47" t="s">
        <v>307</v>
      </c>
      <c r="C323" s="41"/>
      <c r="D323" s="169"/>
      <c r="E323" s="133"/>
      <c r="F323" s="204"/>
      <c r="G323" s="131"/>
      <c r="H323" s="130"/>
    </row>
    <row r="324" spans="1:8" x14ac:dyDescent="0.25">
      <c r="A324" s="46"/>
      <c r="B324" s="49"/>
      <c r="C324" s="41"/>
      <c r="D324" s="169"/>
      <c r="E324" s="133"/>
      <c r="F324" s="204"/>
      <c r="G324" s="131"/>
      <c r="H324" s="130"/>
    </row>
    <row r="325" spans="1:8" x14ac:dyDescent="0.25">
      <c r="A325" s="46"/>
      <c r="B325" s="47" t="s">
        <v>137</v>
      </c>
      <c r="C325" s="41"/>
      <c r="D325" s="169"/>
      <c r="E325" s="133"/>
      <c r="F325" s="204"/>
      <c r="G325" s="131"/>
      <c r="H325" s="130"/>
    </row>
    <row r="326" spans="1:8" x14ac:dyDescent="0.25">
      <c r="A326" s="46"/>
      <c r="B326" s="49" t="s">
        <v>49</v>
      </c>
      <c r="C326" s="41"/>
      <c r="D326" s="227">
        <f>D319*2</f>
        <v>2</v>
      </c>
      <c r="E326" s="133"/>
      <c r="F326" s="205"/>
      <c r="G326" s="131"/>
      <c r="H326" s="113">
        <f>D326*F326</f>
        <v>0</v>
      </c>
    </row>
    <row r="327" spans="1:8" x14ac:dyDescent="0.25">
      <c r="A327" s="46"/>
      <c r="B327" s="41" t="s">
        <v>138</v>
      </c>
      <c r="C327" s="41"/>
      <c r="D327" s="169"/>
      <c r="E327" s="133"/>
      <c r="F327" s="204"/>
      <c r="G327" s="131"/>
      <c r="H327" s="130"/>
    </row>
    <row r="328" spans="1:8" x14ac:dyDescent="0.25">
      <c r="A328" s="46"/>
      <c r="B328" s="49" t="s">
        <v>48</v>
      </c>
      <c r="C328" s="41"/>
      <c r="D328" s="227">
        <f>D319*0.05</f>
        <v>0.05</v>
      </c>
      <c r="E328" s="133"/>
      <c r="F328" s="205"/>
      <c r="G328" s="131"/>
      <c r="H328" s="113">
        <f>D328*F328</f>
        <v>0</v>
      </c>
    </row>
    <row r="329" spans="1:8" x14ac:dyDescent="0.25">
      <c r="A329" s="46"/>
      <c r="B329" s="41" t="s">
        <v>139</v>
      </c>
      <c r="C329" s="41"/>
      <c r="D329" s="169"/>
      <c r="E329" s="133"/>
      <c r="F329" s="204"/>
      <c r="G329" s="131"/>
      <c r="H329" s="130"/>
    </row>
    <row r="330" spans="1:8" x14ac:dyDescent="0.25">
      <c r="A330" s="46"/>
      <c r="B330" s="49" t="s">
        <v>48</v>
      </c>
      <c r="C330" s="41"/>
      <c r="D330" s="227">
        <f>D319*0.4</f>
        <v>0.4</v>
      </c>
      <c r="E330" s="133"/>
      <c r="F330" s="205"/>
      <c r="G330" s="131"/>
      <c r="H330" s="113">
        <f>D330*F330</f>
        <v>0</v>
      </c>
    </row>
    <row r="331" spans="1:8" x14ac:dyDescent="0.25">
      <c r="A331" s="46"/>
      <c r="B331" s="49"/>
      <c r="C331" s="41"/>
      <c r="D331" s="227"/>
      <c r="E331" s="133"/>
      <c r="F331" s="204"/>
      <c r="G331" s="131"/>
      <c r="H331" s="130"/>
    </row>
    <row r="332" spans="1:8" ht="29.25" x14ac:dyDescent="0.25">
      <c r="A332" s="46"/>
      <c r="B332" s="47" t="s">
        <v>140</v>
      </c>
      <c r="C332" s="41"/>
      <c r="D332" s="227"/>
      <c r="E332" s="133"/>
      <c r="F332" s="204"/>
      <c r="G332" s="131"/>
      <c r="H332" s="130"/>
    </row>
    <row r="333" spans="1:8" x14ac:dyDescent="0.25">
      <c r="A333" s="46"/>
      <c r="B333" s="49" t="s">
        <v>7</v>
      </c>
      <c r="C333" s="41"/>
      <c r="D333" s="227">
        <f>D319*6</f>
        <v>6</v>
      </c>
      <c r="E333" s="133"/>
      <c r="F333" s="205"/>
      <c r="G333" s="131"/>
      <c r="H333" s="113">
        <f>D333*F333</f>
        <v>0</v>
      </c>
    </row>
    <row r="334" spans="1:8" x14ac:dyDescent="0.25">
      <c r="A334" s="46"/>
      <c r="B334" s="49"/>
      <c r="C334" s="41"/>
      <c r="D334" s="169"/>
      <c r="E334" s="133"/>
      <c r="F334" s="142"/>
      <c r="G334" s="131"/>
      <c r="H334" s="114"/>
    </row>
    <row r="335" spans="1:8" ht="45" x14ac:dyDescent="0.25">
      <c r="A335" s="46"/>
      <c r="B335" s="27" t="s">
        <v>403</v>
      </c>
      <c r="C335" s="26"/>
      <c r="D335" s="227"/>
      <c r="E335" s="129"/>
      <c r="F335" s="215"/>
      <c r="G335" s="131"/>
      <c r="H335" s="132"/>
    </row>
    <row r="336" spans="1:8" x14ac:dyDescent="0.25">
      <c r="A336" s="46"/>
      <c r="B336" s="44"/>
      <c r="C336" s="26"/>
      <c r="D336" s="227"/>
      <c r="E336" s="129"/>
      <c r="F336" s="215"/>
      <c r="G336" s="131"/>
      <c r="H336" s="132"/>
    </row>
    <row r="337" spans="1:8" ht="30" x14ac:dyDescent="0.25">
      <c r="A337" s="46"/>
      <c r="B337" s="182" t="s">
        <v>362</v>
      </c>
      <c r="C337" s="41"/>
      <c r="D337" s="227"/>
      <c r="E337" s="133"/>
      <c r="F337" s="215"/>
      <c r="G337" s="131"/>
      <c r="H337" s="132"/>
    </row>
    <row r="338" spans="1:8" x14ac:dyDescent="0.25">
      <c r="A338" s="46"/>
      <c r="B338" s="41"/>
      <c r="C338" s="41"/>
      <c r="D338" s="227"/>
      <c r="E338" s="133"/>
      <c r="F338" s="215"/>
      <c r="G338" s="131"/>
      <c r="H338" s="132"/>
    </row>
    <row r="339" spans="1:8" ht="28.5" x14ac:dyDescent="0.25">
      <c r="A339" s="46"/>
      <c r="B339" s="264" t="s">
        <v>404</v>
      </c>
      <c r="C339" s="41"/>
      <c r="D339" s="227"/>
      <c r="E339" s="133"/>
      <c r="F339" s="215"/>
      <c r="G339" s="131"/>
      <c r="H339" s="132"/>
    </row>
    <row r="340" spans="1:8" x14ac:dyDescent="0.25">
      <c r="A340" s="46"/>
      <c r="B340" s="41"/>
      <c r="C340" s="41"/>
      <c r="D340" s="227"/>
      <c r="E340" s="133"/>
      <c r="F340" s="215"/>
      <c r="G340" s="131"/>
      <c r="H340" s="132"/>
    </row>
    <row r="341" spans="1:8" x14ac:dyDescent="0.25">
      <c r="A341" s="46"/>
      <c r="B341" s="48" t="s">
        <v>363</v>
      </c>
      <c r="C341" s="41"/>
      <c r="D341" s="227"/>
      <c r="E341" s="133"/>
      <c r="F341" s="215"/>
      <c r="G341" s="131"/>
      <c r="H341" s="132"/>
    </row>
    <row r="342" spans="1:8" ht="17.25" x14ac:dyDescent="0.25">
      <c r="A342" s="46"/>
      <c r="B342" s="9" t="s">
        <v>13</v>
      </c>
      <c r="C342" s="41"/>
      <c r="D342" s="227">
        <v>0.1</v>
      </c>
      <c r="E342" s="133"/>
      <c r="F342" s="205"/>
      <c r="G342" s="131"/>
      <c r="H342" s="113">
        <f>D342*F342</f>
        <v>0</v>
      </c>
    </row>
    <row r="343" spans="1:8" x14ac:dyDescent="0.25">
      <c r="A343" s="46"/>
      <c r="B343" s="49"/>
      <c r="C343" s="41"/>
      <c r="D343" s="169"/>
      <c r="E343" s="133"/>
      <c r="F343" s="142"/>
      <c r="G343" s="131"/>
      <c r="H343" s="114"/>
    </row>
    <row r="344" spans="1:8" ht="57.75" x14ac:dyDescent="0.25">
      <c r="A344" s="46"/>
      <c r="B344" s="41" t="s">
        <v>405</v>
      </c>
      <c r="C344" s="41"/>
      <c r="D344" s="227"/>
      <c r="E344" s="133"/>
      <c r="F344" s="215"/>
      <c r="G344" s="131"/>
      <c r="H344" s="132"/>
    </row>
    <row r="345" spans="1:8" x14ac:dyDescent="0.25">
      <c r="A345" s="46"/>
      <c r="B345" s="41"/>
      <c r="C345" s="41"/>
      <c r="D345" s="227"/>
      <c r="E345" s="133"/>
      <c r="F345" s="215"/>
      <c r="G345" s="131"/>
      <c r="H345" s="132"/>
    </row>
    <row r="346" spans="1:8" x14ac:dyDescent="0.25">
      <c r="A346" s="46"/>
      <c r="B346" s="48" t="str">
        <f>B341</f>
        <v>kom 1</v>
      </c>
      <c r="C346" s="41"/>
      <c r="D346" s="227"/>
      <c r="E346" s="133"/>
      <c r="F346" s="215"/>
      <c r="G346" s="131"/>
      <c r="H346" s="132"/>
    </row>
    <row r="347" spans="1:8" ht="17.25" x14ac:dyDescent="0.25">
      <c r="A347" s="46"/>
      <c r="B347" s="9" t="s">
        <v>13</v>
      </c>
      <c r="C347" s="41"/>
      <c r="D347" s="227">
        <f>D342</f>
        <v>0.1</v>
      </c>
      <c r="E347" s="133"/>
      <c r="F347" s="205"/>
      <c r="G347" s="131"/>
      <c r="H347" s="113">
        <f>D347*F347</f>
        <v>0</v>
      </c>
    </row>
    <row r="348" spans="1:8" x14ac:dyDescent="0.25">
      <c r="A348" s="46"/>
      <c r="B348" s="253"/>
      <c r="C348" s="41"/>
      <c r="D348" s="169"/>
      <c r="E348" s="133"/>
      <c r="F348" s="142"/>
      <c r="G348" s="131"/>
      <c r="H348" s="114"/>
    </row>
    <row r="349" spans="1:8" x14ac:dyDescent="0.25">
      <c r="A349" s="46"/>
      <c r="B349" s="47" t="s">
        <v>406</v>
      </c>
      <c r="C349" s="41"/>
      <c r="D349" s="227"/>
      <c r="E349" s="133"/>
      <c r="F349" s="215"/>
      <c r="G349" s="131"/>
      <c r="H349" s="132"/>
    </row>
    <row r="350" spans="1:8" x14ac:dyDescent="0.25">
      <c r="A350" s="46"/>
      <c r="B350" s="49"/>
      <c r="C350" s="41"/>
      <c r="D350" s="227"/>
      <c r="E350" s="133"/>
      <c r="F350" s="215"/>
      <c r="G350" s="131"/>
      <c r="H350" s="132"/>
    </row>
    <row r="351" spans="1:8" ht="57.75" x14ac:dyDescent="0.25">
      <c r="A351" s="46"/>
      <c r="B351" s="47" t="s">
        <v>364</v>
      </c>
      <c r="C351" s="41"/>
      <c r="D351" s="227"/>
      <c r="E351" s="133"/>
      <c r="F351" s="215"/>
      <c r="G351" s="131"/>
      <c r="H351" s="132"/>
    </row>
    <row r="352" spans="1:8" x14ac:dyDescent="0.25">
      <c r="A352" s="46"/>
      <c r="B352" s="49"/>
      <c r="C352" s="41"/>
      <c r="D352" s="227"/>
      <c r="E352" s="133"/>
      <c r="F352" s="215"/>
      <c r="G352" s="131"/>
      <c r="H352" s="132"/>
    </row>
    <row r="353" spans="1:8" x14ac:dyDescent="0.25">
      <c r="A353" s="46"/>
      <c r="B353" s="47" t="s">
        <v>137</v>
      </c>
      <c r="C353" s="41"/>
      <c r="D353" s="227"/>
      <c r="E353" s="133"/>
      <c r="F353" s="215"/>
      <c r="G353" s="131"/>
      <c r="H353" s="132"/>
    </row>
    <row r="354" spans="1:8" ht="17.25" x14ac:dyDescent="0.25">
      <c r="A354" s="46"/>
      <c r="B354" s="9" t="s">
        <v>276</v>
      </c>
      <c r="C354" s="41"/>
      <c r="D354" s="227">
        <v>1</v>
      </c>
      <c r="E354" s="133"/>
      <c r="F354" s="205"/>
      <c r="G354" s="131"/>
      <c r="H354" s="113">
        <f>D354*F354</f>
        <v>0</v>
      </c>
    </row>
    <row r="355" spans="1:8" x14ac:dyDescent="0.25">
      <c r="A355" s="46"/>
      <c r="B355" s="41" t="s">
        <v>138</v>
      </c>
      <c r="C355" s="41"/>
      <c r="D355" s="227"/>
      <c r="E355" s="133"/>
      <c r="F355" s="215"/>
      <c r="G355" s="131"/>
      <c r="H355" s="132"/>
    </row>
    <row r="356" spans="1:8" ht="17.25" x14ac:dyDescent="0.25">
      <c r="A356" s="46"/>
      <c r="B356" s="9" t="s">
        <v>13</v>
      </c>
      <c r="C356" s="41"/>
      <c r="D356" s="227">
        <f>D354*0.05</f>
        <v>0.05</v>
      </c>
      <c r="E356" s="133"/>
      <c r="F356" s="205"/>
      <c r="G356" s="131"/>
      <c r="H356" s="113">
        <f>D356*F356</f>
        <v>0</v>
      </c>
    </row>
    <row r="357" spans="1:8" x14ac:dyDescent="0.25">
      <c r="A357" s="46"/>
      <c r="B357" s="41" t="s">
        <v>139</v>
      </c>
      <c r="C357" s="41"/>
      <c r="D357" s="227"/>
      <c r="E357" s="133"/>
      <c r="F357" s="215"/>
      <c r="G357" s="131"/>
      <c r="H357" s="132"/>
    </row>
    <row r="358" spans="1:8" ht="17.25" x14ac:dyDescent="0.25">
      <c r="A358" s="46"/>
      <c r="B358" s="9" t="s">
        <v>13</v>
      </c>
      <c r="C358" s="41"/>
      <c r="D358" s="227">
        <f>D354*0.4</f>
        <v>0.4</v>
      </c>
      <c r="E358" s="133"/>
      <c r="F358" s="205"/>
      <c r="G358" s="131"/>
      <c r="H358" s="113">
        <f>D358*F358</f>
        <v>0</v>
      </c>
    </row>
    <row r="359" spans="1:8" x14ac:dyDescent="0.25">
      <c r="A359" s="46"/>
      <c r="B359" s="49"/>
      <c r="C359" s="41"/>
      <c r="D359" s="227"/>
      <c r="E359" s="133"/>
      <c r="F359" s="215"/>
      <c r="G359" s="131"/>
      <c r="H359" s="132"/>
    </row>
    <row r="360" spans="1:8" ht="29.25" x14ac:dyDescent="0.25">
      <c r="A360" s="46"/>
      <c r="B360" s="47" t="s">
        <v>140</v>
      </c>
      <c r="C360" s="41"/>
      <c r="D360" s="227"/>
      <c r="E360" s="133"/>
      <c r="F360" s="215"/>
      <c r="G360" s="131"/>
      <c r="H360" s="132"/>
    </row>
    <row r="361" spans="1:8" x14ac:dyDescent="0.25">
      <c r="A361" s="46"/>
      <c r="B361" s="49" t="s">
        <v>7</v>
      </c>
      <c r="C361" s="41"/>
      <c r="D361" s="227">
        <f>D354*4</f>
        <v>4</v>
      </c>
      <c r="E361" s="133"/>
      <c r="F361" s="205"/>
      <c r="G361" s="131"/>
      <c r="H361" s="113">
        <f>D361*F361</f>
        <v>0</v>
      </c>
    </row>
    <row r="362" spans="1:8" x14ac:dyDescent="0.25">
      <c r="A362" s="46"/>
      <c r="B362" s="49"/>
      <c r="C362" s="41"/>
      <c r="D362" s="169"/>
      <c r="E362" s="133"/>
      <c r="F362" s="142"/>
      <c r="G362" s="131"/>
      <c r="H362" s="114"/>
    </row>
    <row r="363" spans="1:8" x14ac:dyDescent="0.25">
      <c r="A363" s="42"/>
      <c r="B363" s="43"/>
      <c r="C363" s="26"/>
      <c r="D363" s="170"/>
      <c r="E363" s="136"/>
      <c r="F363" s="216"/>
      <c r="G363" s="131"/>
      <c r="H363" s="114"/>
    </row>
    <row r="364" spans="1:8" x14ac:dyDescent="0.25">
      <c r="A364" s="14"/>
      <c r="B364" s="15"/>
      <c r="C364" s="97"/>
      <c r="D364" s="164"/>
      <c r="E364" s="119"/>
      <c r="F364" s="212"/>
      <c r="G364" s="120"/>
      <c r="H364" s="121"/>
    </row>
    <row r="365" spans="1:8" x14ac:dyDescent="0.25">
      <c r="A365" s="45" t="s">
        <v>184</v>
      </c>
      <c r="B365" s="51" t="s">
        <v>50</v>
      </c>
      <c r="C365" s="94"/>
      <c r="D365" s="159"/>
      <c r="E365" s="106"/>
      <c r="F365" s="142"/>
      <c r="G365" s="117"/>
      <c r="H365" s="113">
        <f>SUM(H305:H363)</f>
        <v>0</v>
      </c>
    </row>
    <row r="366" spans="1:8" x14ac:dyDescent="0.25">
      <c r="A366" s="17"/>
      <c r="B366" s="18"/>
      <c r="C366" s="98"/>
      <c r="D366" s="165"/>
      <c r="E366" s="122"/>
      <c r="F366" s="205"/>
      <c r="G366" s="117"/>
      <c r="H366" s="113"/>
    </row>
    <row r="367" spans="1:8" x14ac:dyDescent="0.25">
      <c r="A367" s="46"/>
      <c r="B367" s="49"/>
      <c r="C367" s="41"/>
      <c r="D367" s="169"/>
      <c r="E367" s="133"/>
      <c r="F367" s="204"/>
      <c r="G367" s="131"/>
      <c r="H367" s="130"/>
    </row>
    <row r="368" spans="1:8" x14ac:dyDescent="0.25">
      <c r="A368" s="46" t="s">
        <v>185</v>
      </c>
      <c r="B368" s="52" t="s">
        <v>51</v>
      </c>
      <c r="C368" s="50"/>
      <c r="D368" s="171"/>
      <c r="E368" s="134"/>
      <c r="F368" s="217"/>
      <c r="G368" s="146"/>
      <c r="H368" s="145"/>
    </row>
    <row r="369" spans="1:8" x14ac:dyDescent="0.25">
      <c r="A369" s="46"/>
      <c r="B369" s="53"/>
      <c r="C369" s="50"/>
      <c r="D369" s="171"/>
      <c r="E369" s="134"/>
      <c r="F369" s="217"/>
      <c r="G369" s="146"/>
      <c r="H369" s="145"/>
    </row>
    <row r="370" spans="1:8" x14ac:dyDescent="0.25">
      <c r="A370" s="46"/>
      <c r="B370" s="52" t="s">
        <v>52</v>
      </c>
      <c r="C370" s="50"/>
      <c r="D370" s="171"/>
      <c r="E370" s="134"/>
      <c r="F370" s="217"/>
      <c r="G370" s="146"/>
      <c r="H370" s="145"/>
    </row>
    <row r="371" spans="1:8" x14ac:dyDescent="0.25">
      <c r="A371" s="46"/>
      <c r="B371" s="52"/>
      <c r="C371" s="50"/>
      <c r="D371" s="171"/>
      <c r="E371" s="134"/>
      <c r="F371" s="217"/>
      <c r="G371" s="146"/>
      <c r="H371" s="145"/>
    </row>
    <row r="372" spans="1:8" ht="57" x14ac:dyDescent="0.25">
      <c r="B372" s="44" t="s">
        <v>131</v>
      </c>
      <c r="C372" s="33"/>
      <c r="D372" s="163"/>
      <c r="E372" s="12"/>
      <c r="F372" s="211"/>
      <c r="G372" s="13"/>
      <c r="H372" s="116"/>
    </row>
    <row r="373" spans="1:8" x14ac:dyDescent="0.25">
      <c r="B373" s="44"/>
      <c r="C373" s="33"/>
      <c r="D373" s="163"/>
      <c r="E373" s="12"/>
      <c r="F373" s="211"/>
      <c r="G373" s="13"/>
      <c r="H373" s="116"/>
    </row>
    <row r="374" spans="1:8" ht="28.5" x14ac:dyDescent="0.25">
      <c r="B374" s="56" t="s">
        <v>54</v>
      </c>
      <c r="D374" s="161"/>
      <c r="F374" s="142"/>
      <c r="G374" s="118"/>
      <c r="H374" s="118"/>
    </row>
    <row r="375" spans="1:8" x14ac:dyDescent="0.25">
      <c r="B375" s="56"/>
      <c r="D375" s="161"/>
      <c r="F375" s="142"/>
      <c r="G375" s="118"/>
      <c r="H375" s="118"/>
    </row>
    <row r="376" spans="1:8" x14ac:dyDescent="0.25">
      <c r="B376" s="56" t="s">
        <v>55</v>
      </c>
      <c r="D376" s="161"/>
      <c r="F376" s="142"/>
      <c r="G376" s="118"/>
      <c r="H376" s="118"/>
    </row>
    <row r="377" spans="1:8" x14ac:dyDescent="0.25">
      <c r="B377" s="56" t="s">
        <v>56</v>
      </c>
      <c r="D377" s="161"/>
      <c r="F377" s="142"/>
      <c r="G377" s="118"/>
      <c r="H377" s="118"/>
    </row>
    <row r="378" spans="1:8" x14ac:dyDescent="0.25">
      <c r="B378" s="56" t="s">
        <v>57</v>
      </c>
      <c r="D378" s="161"/>
      <c r="F378" s="142"/>
      <c r="G378" s="118"/>
      <c r="H378" s="118"/>
    </row>
    <row r="379" spans="1:8" x14ac:dyDescent="0.25">
      <c r="B379" s="56" t="s">
        <v>58</v>
      </c>
      <c r="D379" s="161"/>
      <c r="F379" s="142"/>
      <c r="G379" s="118"/>
      <c r="H379" s="118"/>
    </row>
    <row r="380" spans="1:8" x14ac:dyDescent="0.25">
      <c r="B380" s="56" t="s">
        <v>59</v>
      </c>
      <c r="D380" s="161"/>
      <c r="F380" s="142"/>
      <c r="G380" s="118"/>
      <c r="H380" s="118"/>
    </row>
    <row r="381" spans="1:8" x14ac:dyDescent="0.25">
      <c r="B381" s="56"/>
      <c r="D381" s="161"/>
      <c r="F381" s="142"/>
      <c r="G381" s="118"/>
      <c r="H381" s="118"/>
    </row>
    <row r="382" spans="1:8" ht="28.5" x14ac:dyDescent="0.25">
      <c r="B382" s="57" t="s">
        <v>60</v>
      </c>
      <c r="D382" s="161"/>
      <c r="F382" s="142"/>
      <c r="G382" s="118"/>
      <c r="H382" s="118"/>
    </row>
    <row r="383" spans="1:8" x14ac:dyDescent="0.25">
      <c r="B383" s="57"/>
      <c r="D383" s="161"/>
      <c r="F383" s="142"/>
      <c r="G383" s="118"/>
      <c r="H383" s="118"/>
    </row>
    <row r="384" spans="1:8" ht="42.75" x14ac:dyDescent="0.25">
      <c r="B384" s="58" t="s">
        <v>61</v>
      </c>
      <c r="D384" s="161"/>
      <c r="F384" s="142"/>
      <c r="G384" s="118"/>
      <c r="H384" s="118"/>
    </row>
    <row r="385" spans="1:8" x14ac:dyDescent="0.25">
      <c r="B385" s="44"/>
      <c r="C385" s="33"/>
      <c r="D385" s="163"/>
      <c r="E385" s="12"/>
      <c r="F385" s="211"/>
      <c r="G385" s="13"/>
      <c r="H385" s="116"/>
    </row>
    <row r="386" spans="1:8" x14ac:dyDescent="0.25">
      <c r="B386" s="54" t="s">
        <v>53</v>
      </c>
      <c r="C386" s="33"/>
      <c r="D386" s="163"/>
      <c r="E386" s="12"/>
      <c r="F386" s="211"/>
      <c r="G386" s="13"/>
      <c r="H386" s="116"/>
    </row>
    <row r="387" spans="1:8" x14ac:dyDescent="0.25">
      <c r="B387" s="54"/>
      <c r="C387" s="33"/>
      <c r="D387" s="163"/>
      <c r="E387" s="12"/>
      <c r="F387" s="211"/>
      <c r="G387" s="13"/>
      <c r="H387" s="116"/>
    </row>
    <row r="388" spans="1:8" ht="142.5" x14ac:dyDescent="0.25">
      <c r="B388" s="59" t="s">
        <v>254</v>
      </c>
      <c r="D388" s="161"/>
      <c r="F388" s="142"/>
      <c r="G388" s="118"/>
      <c r="H388" s="118"/>
    </row>
    <row r="389" spans="1:8" x14ac:dyDescent="0.25">
      <c r="B389" s="55"/>
      <c r="D389" s="161"/>
      <c r="F389" s="142"/>
      <c r="G389" s="118"/>
      <c r="H389" s="118"/>
    </row>
    <row r="390" spans="1:8" ht="30" x14ac:dyDescent="0.25">
      <c r="B390" s="153" t="s">
        <v>132</v>
      </c>
      <c r="D390" s="161"/>
      <c r="F390" s="142"/>
      <c r="G390" s="118"/>
      <c r="H390" s="118"/>
    </row>
    <row r="391" spans="1:8" x14ac:dyDescent="0.25">
      <c r="B391" s="59"/>
      <c r="D391" s="161"/>
      <c r="F391" s="142"/>
      <c r="G391" s="118"/>
      <c r="H391" s="118"/>
    </row>
    <row r="392" spans="1:8" x14ac:dyDescent="0.25">
      <c r="B392" s="59" t="s">
        <v>255</v>
      </c>
      <c r="D392" s="161"/>
      <c r="F392" s="142"/>
      <c r="G392" s="118"/>
      <c r="H392" s="118"/>
    </row>
    <row r="393" spans="1:8" x14ac:dyDescent="0.25">
      <c r="B393" s="56"/>
      <c r="D393" s="161"/>
      <c r="F393" s="142"/>
      <c r="G393" s="118"/>
      <c r="H393" s="118"/>
    </row>
    <row r="394" spans="1:8" ht="57" x14ac:dyDescent="0.25">
      <c r="B394" s="59" t="s">
        <v>62</v>
      </c>
      <c r="D394" s="161"/>
      <c r="F394" s="142"/>
      <c r="G394" s="118"/>
      <c r="H394" s="118"/>
    </row>
    <row r="395" spans="1:8" x14ac:dyDescent="0.25">
      <c r="B395" s="59"/>
      <c r="D395" s="161"/>
      <c r="F395" s="142"/>
      <c r="G395" s="118"/>
      <c r="H395" s="118"/>
    </row>
    <row r="396" spans="1:8" x14ac:dyDescent="0.25">
      <c r="A396" s="184"/>
      <c r="B396" s="44"/>
      <c r="C396" s="12"/>
      <c r="D396" s="185"/>
      <c r="E396" s="12"/>
      <c r="F396" s="211"/>
      <c r="G396" s="13"/>
      <c r="H396" s="186"/>
    </row>
    <row r="397" spans="1:8" x14ac:dyDescent="0.25">
      <c r="B397" s="54" t="s">
        <v>63</v>
      </c>
      <c r="C397" s="33"/>
      <c r="D397" s="163"/>
      <c r="E397" s="12"/>
      <c r="F397" s="211"/>
      <c r="G397" s="13"/>
      <c r="H397" s="116"/>
    </row>
    <row r="398" spans="1:8" x14ac:dyDescent="0.25">
      <c r="B398" s="44"/>
      <c r="C398" s="33"/>
      <c r="D398" s="163"/>
      <c r="E398" s="12"/>
      <c r="F398" s="211"/>
      <c r="G398" s="13"/>
      <c r="H398" s="116"/>
    </row>
    <row r="399" spans="1:8" ht="85.5" x14ac:dyDescent="0.25">
      <c r="B399" s="44" t="s">
        <v>256</v>
      </c>
      <c r="C399" s="33"/>
      <c r="D399" s="163"/>
      <c r="E399" s="12"/>
      <c r="F399" s="211"/>
      <c r="G399" s="13"/>
      <c r="H399" s="116"/>
    </row>
    <row r="400" spans="1:8" x14ac:dyDescent="0.25">
      <c r="B400" s="44"/>
      <c r="C400" s="33"/>
      <c r="D400" s="172"/>
      <c r="E400" s="12"/>
      <c r="F400" s="211"/>
      <c r="G400" s="13"/>
      <c r="H400" s="116"/>
    </row>
    <row r="401" spans="2:8" ht="28.5" x14ac:dyDescent="0.25">
      <c r="B401" s="44" t="s">
        <v>64</v>
      </c>
      <c r="C401" s="33"/>
      <c r="D401" s="163"/>
      <c r="E401" s="12"/>
      <c r="F401" s="211"/>
      <c r="G401" s="13"/>
      <c r="H401" s="116"/>
    </row>
    <row r="402" spans="2:8" x14ac:dyDescent="0.25">
      <c r="B402" s="44"/>
      <c r="C402" s="33"/>
      <c r="D402" s="163"/>
      <c r="E402" s="12"/>
      <c r="F402" s="211"/>
      <c r="G402" s="13"/>
      <c r="H402" s="116"/>
    </row>
    <row r="403" spans="2:8" x14ac:dyDescent="0.25">
      <c r="B403" s="54" t="s">
        <v>65</v>
      </c>
      <c r="C403" s="33"/>
      <c r="D403" s="163"/>
      <c r="E403" s="12"/>
      <c r="F403" s="211"/>
      <c r="G403" s="13"/>
      <c r="H403" s="116"/>
    </row>
    <row r="404" spans="2:8" x14ac:dyDescent="0.25">
      <c r="B404" s="44"/>
      <c r="C404" s="33"/>
      <c r="D404" s="163"/>
      <c r="E404" s="12"/>
      <c r="F404" s="211"/>
      <c r="G404" s="13"/>
      <c r="H404" s="116"/>
    </row>
    <row r="405" spans="2:8" ht="114" x14ac:dyDescent="0.25">
      <c r="B405" s="60" t="s">
        <v>257</v>
      </c>
      <c r="C405" s="33"/>
      <c r="D405" s="163"/>
      <c r="E405" s="12"/>
      <c r="F405" s="211"/>
      <c r="G405" s="13"/>
      <c r="H405" s="116"/>
    </row>
    <row r="406" spans="2:8" x14ac:dyDescent="0.25">
      <c r="B406" s="44"/>
      <c r="C406" s="33"/>
      <c r="D406" s="163"/>
      <c r="E406" s="12"/>
      <c r="F406" s="211"/>
      <c r="G406" s="13"/>
      <c r="H406" s="116"/>
    </row>
    <row r="407" spans="2:8" ht="71.25" x14ac:dyDescent="0.25">
      <c r="B407" s="44" t="s">
        <v>258</v>
      </c>
      <c r="C407" s="33"/>
      <c r="D407" s="163"/>
      <c r="E407" s="12"/>
      <c r="F407" s="211"/>
      <c r="G407" s="13"/>
      <c r="H407" s="116"/>
    </row>
    <row r="408" spans="2:8" x14ac:dyDescent="0.25">
      <c r="B408" s="44"/>
      <c r="C408" s="33"/>
      <c r="D408" s="163"/>
      <c r="E408" s="12"/>
      <c r="F408" s="211"/>
      <c r="G408" s="13"/>
      <c r="H408" s="116"/>
    </row>
    <row r="409" spans="2:8" ht="71.25" x14ac:dyDescent="0.25">
      <c r="B409" s="44" t="s">
        <v>259</v>
      </c>
      <c r="C409" s="33"/>
      <c r="D409" s="163"/>
      <c r="E409" s="12"/>
      <c r="F409" s="211"/>
      <c r="G409" s="13"/>
      <c r="H409" s="116"/>
    </row>
    <row r="410" spans="2:8" x14ac:dyDescent="0.25">
      <c r="B410" s="44"/>
      <c r="C410" s="33"/>
      <c r="D410" s="163"/>
      <c r="E410" s="12"/>
      <c r="F410" s="211"/>
      <c r="G410" s="13"/>
      <c r="H410" s="116"/>
    </row>
    <row r="411" spans="2:8" ht="57" x14ac:dyDescent="0.25">
      <c r="B411" s="44" t="s">
        <v>172</v>
      </c>
      <c r="C411" s="33"/>
      <c r="D411" s="163"/>
      <c r="E411" s="12"/>
      <c r="F411" s="211"/>
      <c r="G411" s="13"/>
      <c r="H411" s="116"/>
    </row>
    <row r="412" spans="2:8" x14ac:dyDescent="0.25">
      <c r="B412" s="44"/>
      <c r="C412" s="33"/>
      <c r="D412" s="163"/>
      <c r="E412" s="12"/>
      <c r="F412" s="211"/>
      <c r="G412" s="13"/>
      <c r="H412" s="116"/>
    </row>
    <row r="413" spans="2:8" ht="42.75" x14ac:dyDescent="0.25">
      <c r="B413" s="44" t="s">
        <v>66</v>
      </c>
      <c r="C413" s="33"/>
      <c r="D413" s="163"/>
      <c r="E413" s="12"/>
      <c r="F413" s="211"/>
      <c r="G413" s="13"/>
      <c r="H413" s="116"/>
    </row>
    <row r="414" spans="2:8" x14ac:dyDescent="0.25">
      <c r="B414" s="44"/>
      <c r="C414" s="33"/>
      <c r="D414" s="163"/>
      <c r="E414" s="12"/>
      <c r="F414" s="211"/>
      <c r="G414" s="13"/>
      <c r="H414" s="116"/>
    </row>
    <row r="415" spans="2:8" ht="42.75" x14ac:dyDescent="0.25">
      <c r="B415" s="44" t="s">
        <v>67</v>
      </c>
      <c r="C415" s="33"/>
      <c r="D415" s="163"/>
      <c r="E415" s="12"/>
      <c r="F415" s="211"/>
      <c r="G415" s="13"/>
      <c r="H415" s="116"/>
    </row>
    <row r="416" spans="2:8" x14ac:dyDescent="0.25">
      <c r="B416" s="44"/>
      <c r="C416" s="33"/>
      <c r="D416" s="163"/>
      <c r="E416" s="12"/>
      <c r="F416" s="211"/>
      <c r="G416" s="13"/>
      <c r="H416" s="116"/>
    </row>
    <row r="417" spans="2:8" x14ac:dyDescent="0.25">
      <c r="B417" s="44"/>
      <c r="C417" s="33"/>
      <c r="D417" s="163"/>
      <c r="E417" s="12"/>
      <c r="F417" s="211"/>
      <c r="G417" s="13"/>
      <c r="H417" s="116"/>
    </row>
    <row r="418" spans="2:8" ht="75" x14ac:dyDescent="0.25">
      <c r="B418" s="257" t="s">
        <v>260</v>
      </c>
      <c r="D418" s="161"/>
      <c r="F418" s="142"/>
      <c r="G418" s="118"/>
      <c r="H418" s="118"/>
    </row>
    <row r="419" spans="2:8" ht="30" x14ac:dyDescent="0.25">
      <c r="B419" s="258" t="s">
        <v>359</v>
      </c>
      <c r="D419" s="161"/>
      <c r="F419" s="142"/>
      <c r="G419" s="118"/>
      <c r="H419" s="118"/>
    </row>
    <row r="420" spans="2:8" x14ac:dyDescent="0.25">
      <c r="B420" s="241"/>
      <c r="D420" s="161"/>
      <c r="F420" s="142"/>
      <c r="G420" s="118"/>
      <c r="H420" s="118"/>
    </row>
    <row r="421" spans="2:8" ht="85.5" x14ac:dyDescent="0.25">
      <c r="B421" s="19" t="s">
        <v>68</v>
      </c>
      <c r="D421" s="161"/>
      <c r="F421" s="142"/>
      <c r="G421" s="118"/>
      <c r="H421" s="118"/>
    </row>
    <row r="422" spans="2:8" x14ac:dyDescent="0.25">
      <c r="B422" s="59"/>
      <c r="D422" s="161"/>
      <c r="F422" s="142"/>
      <c r="G422" s="118"/>
      <c r="H422" s="118"/>
    </row>
    <row r="423" spans="2:8" ht="71.25" x14ac:dyDescent="0.25">
      <c r="B423" s="7" t="s">
        <v>261</v>
      </c>
      <c r="D423" s="161"/>
      <c r="F423" s="142"/>
      <c r="G423" s="118"/>
      <c r="H423" s="118"/>
    </row>
    <row r="424" spans="2:8" x14ac:dyDescent="0.25">
      <c r="B424" s="59"/>
      <c r="D424" s="161"/>
      <c r="F424" s="142"/>
      <c r="G424" s="118"/>
      <c r="H424" s="118"/>
    </row>
    <row r="425" spans="2:8" ht="57" x14ac:dyDescent="0.25">
      <c r="B425" s="38" t="s">
        <v>69</v>
      </c>
      <c r="C425" s="94"/>
      <c r="D425" s="168"/>
      <c r="E425" s="106"/>
      <c r="F425" s="142"/>
      <c r="G425" s="118"/>
      <c r="H425" s="118"/>
    </row>
    <row r="426" spans="2:8" x14ac:dyDescent="0.25">
      <c r="B426" s="38"/>
      <c r="C426" s="94"/>
      <c r="D426" s="168"/>
      <c r="E426" s="106"/>
      <c r="F426" s="142"/>
      <c r="G426" s="118"/>
      <c r="H426" s="118"/>
    </row>
    <row r="427" spans="2:8" ht="28.5" x14ac:dyDescent="0.25">
      <c r="B427" s="61" t="s">
        <v>70</v>
      </c>
      <c r="D427" s="161"/>
      <c r="F427" s="142"/>
      <c r="G427" s="118"/>
      <c r="H427" s="118"/>
    </row>
    <row r="428" spans="2:8" x14ac:dyDescent="0.25">
      <c r="B428" s="61"/>
      <c r="C428" s="94"/>
      <c r="D428" s="168"/>
      <c r="E428" s="106"/>
      <c r="F428" s="142"/>
      <c r="G428" s="118"/>
      <c r="H428" s="118"/>
    </row>
    <row r="429" spans="2:8" ht="28.5" x14ac:dyDescent="0.25">
      <c r="B429" s="59" t="s">
        <v>132</v>
      </c>
      <c r="C429" s="94"/>
      <c r="D429" s="168"/>
      <c r="E429" s="106"/>
      <c r="F429" s="142"/>
      <c r="G429" s="118"/>
      <c r="H429" s="118"/>
    </row>
    <row r="430" spans="2:8" x14ac:dyDescent="0.25">
      <c r="B430" s="62"/>
      <c r="C430" s="94"/>
      <c r="D430" s="168"/>
      <c r="E430" s="106"/>
      <c r="F430" s="142"/>
      <c r="G430" s="118"/>
      <c r="H430" s="118"/>
    </row>
    <row r="431" spans="2:8" x14ac:dyDescent="0.25">
      <c r="B431" s="62" t="s">
        <v>105</v>
      </c>
      <c r="C431" s="94"/>
      <c r="D431" s="168"/>
      <c r="E431" s="106"/>
      <c r="F431" s="142"/>
      <c r="G431" s="118"/>
      <c r="H431" s="118"/>
    </row>
    <row r="432" spans="2:8" x14ac:dyDescent="0.25">
      <c r="B432" s="62"/>
      <c r="C432" s="94"/>
      <c r="D432" s="168"/>
      <c r="E432" s="106"/>
      <c r="F432" s="142"/>
      <c r="G432" s="118"/>
      <c r="H432" s="118"/>
    </row>
    <row r="433" spans="1:8" x14ac:dyDescent="0.25">
      <c r="B433" s="232" t="s">
        <v>227</v>
      </c>
      <c r="F433" s="213"/>
      <c r="H433" s="109"/>
    </row>
    <row r="434" spans="1:8" x14ac:dyDescent="0.25">
      <c r="B434" s="233" t="s">
        <v>47</v>
      </c>
      <c r="D434" s="236">
        <f>F10</f>
        <v>178.59</v>
      </c>
      <c r="F434" s="206"/>
      <c r="H434" s="113">
        <f>D434*F434</f>
        <v>0</v>
      </c>
    </row>
    <row r="435" spans="1:8" ht="28.5" x14ac:dyDescent="0.25">
      <c r="B435" s="235" t="s">
        <v>229</v>
      </c>
      <c r="C435" s="1"/>
      <c r="D435" s="180"/>
      <c r="E435" s="1"/>
      <c r="F435" s="218"/>
      <c r="G435" s="1"/>
      <c r="H435" s="181"/>
    </row>
    <row r="436" spans="1:8" x14ac:dyDescent="0.25">
      <c r="B436" s="233" t="s">
        <v>1</v>
      </c>
      <c r="C436" s="1"/>
      <c r="D436" s="245">
        <v>18</v>
      </c>
      <c r="E436" s="1"/>
      <c r="F436" s="206"/>
      <c r="H436" s="113">
        <f>D436*F436</f>
        <v>0</v>
      </c>
    </row>
    <row r="437" spans="1:8" x14ac:dyDescent="0.25">
      <c r="B437" s="233"/>
      <c r="D437" s="236"/>
      <c r="F437" s="214"/>
      <c r="H437" s="114"/>
    </row>
    <row r="438" spans="1:8" x14ac:dyDescent="0.25">
      <c r="A438" s="74"/>
      <c r="B438" s="49"/>
      <c r="C438" s="41"/>
      <c r="D438" s="246"/>
      <c r="E438" s="133"/>
      <c r="F438" s="158"/>
      <c r="G438" s="41"/>
      <c r="H438" s="183"/>
    </row>
    <row r="439" spans="1:8" ht="105" x14ac:dyDescent="0.25">
      <c r="A439" s="42"/>
      <c r="B439" s="63" t="s">
        <v>288</v>
      </c>
      <c r="C439" s="26"/>
      <c r="D439" s="169"/>
      <c r="E439" s="129"/>
      <c r="F439" s="216"/>
      <c r="G439" s="131"/>
      <c r="H439" s="130"/>
    </row>
    <row r="440" spans="1:8" x14ac:dyDescent="0.25">
      <c r="A440" s="42"/>
      <c r="B440" s="37"/>
      <c r="C440" s="26"/>
      <c r="D440" s="169"/>
      <c r="E440" s="129"/>
      <c r="F440" s="204"/>
      <c r="G440" s="131"/>
      <c r="H440" s="130"/>
    </row>
    <row r="441" spans="1:8" x14ac:dyDescent="0.25">
      <c r="A441" s="46"/>
      <c r="B441" s="63" t="s">
        <v>141</v>
      </c>
      <c r="C441" s="41"/>
      <c r="D441" s="169"/>
      <c r="E441" s="133"/>
      <c r="F441" s="204"/>
      <c r="G441" s="135"/>
      <c r="H441" s="130"/>
    </row>
    <row r="442" spans="1:8" x14ac:dyDescent="0.25">
      <c r="A442" s="46"/>
      <c r="B442" s="63"/>
      <c r="C442" s="41"/>
      <c r="D442" s="169"/>
      <c r="E442" s="133"/>
      <c r="F442" s="204"/>
      <c r="G442" s="135"/>
      <c r="H442" s="130"/>
    </row>
    <row r="443" spans="1:8" x14ac:dyDescent="0.25">
      <c r="A443" s="46"/>
      <c r="B443" s="63" t="s">
        <v>445</v>
      </c>
      <c r="C443" s="41"/>
      <c r="D443" s="169"/>
      <c r="E443" s="133"/>
      <c r="F443" s="204"/>
      <c r="G443" s="135"/>
      <c r="H443" s="130"/>
    </row>
    <row r="444" spans="1:8" x14ac:dyDescent="0.25">
      <c r="A444" s="46"/>
      <c r="B444" s="63"/>
      <c r="C444" s="41"/>
      <c r="D444" s="169"/>
      <c r="E444" s="133"/>
      <c r="F444" s="204"/>
      <c r="G444" s="135"/>
      <c r="H444" s="130"/>
    </row>
    <row r="445" spans="1:8" x14ac:dyDescent="0.25">
      <c r="A445" s="46"/>
      <c r="B445" s="65" t="s">
        <v>289</v>
      </c>
      <c r="C445" s="41"/>
      <c r="D445" s="227"/>
      <c r="E445" s="133"/>
      <c r="F445" s="215"/>
      <c r="G445" s="131"/>
      <c r="H445" s="132"/>
    </row>
    <row r="446" spans="1:8" x14ac:dyDescent="0.25">
      <c r="A446" s="46"/>
      <c r="B446" s="30" t="s">
        <v>287</v>
      </c>
      <c r="C446" s="41"/>
      <c r="D446" s="227"/>
      <c r="E446" s="133"/>
      <c r="F446" s="215"/>
      <c r="G446" s="131"/>
      <c r="H446" s="132"/>
    </row>
    <row r="447" spans="1:8" x14ac:dyDescent="0.25">
      <c r="A447" s="46"/>
      <c r="B447" s="49" t="s">
        <v>1</v>
      </c>
      <c r="C447" s="41"/>
      <c r="D447" s="226">
        <v>1</v>
      </c>
      <c r="E447" s="84"/>
      <c r="F447" s="210"/>
      <c r="G447" s="112"/>
      <c r="H447" s="113">
        <f>D447*F447</f>
        <v>0</v>
      </c>
    </row>
    <row r="448" spans="1:8" x14ac:dyDescent="0.25">
      <c r="A448" s="46"/>
      <c r="B448" s="65" t="s">
        <v>290</v>
      </c>
      <c r="C448" s="41"/>
      <c r="D448" s="226"/>
      <c r="E448" s="84"/>
      <c r="F448" s="297"/>
      <c r="G448" s="112"/>
    </row>
    <row r="449" spans="1:8" x14ac:dyDescent="0.25">
      <c r="A449" s="46"/>
      <c r="B449" s="30" t="s">
        <v>231</v>
      </c>
      <c r="C449" s="41"/>
      <c r="D449" s="227"/>
      <c r="E449" s="133"/>
      <c r="F449" s="280"/>
      <c r="G449" s="131"/>
      <c r="H449" s="132"/>
    </row>
    <row r="450" spans="1:8" x14ac:dyDescent="0.25">
      <c r="A450" s="46"/>
      <c r="B450" s="49" t="s">
        <v>1</v>
      </c>
      <c r="C450" s="41"/>
      <c r="D450" s="226">
        <v>1</v>
      </c>
      <c r="E450" s="84"/>
      <c r="F450" s="285"/>
      <c r="G450" s="112"/>
      <c r="H450" s="113">
        <f>D450*F450</f>
        <v>0</v>
      </c>
    </row>
    <row r="451" spans="1:8" x14ac:dyDescent="0.25">
      <c r="A451" s="46"/>
      <c r="B451" s="65" t="s">
        <v>291</v>
      </c>
      <c r="C451" s="41"/>
      <c r="D451" s="227"/>
      <c r="E451" s="133"/>
      <c r="F451" s="280"/>
      <c r="G451" s="131"/>
      <c r="H451" s="132"/>
    </row>
    <row r="452" spans="1:8" x14ac:dyDescent="0.25">
      <c r="A452" s="46"/>
      <c r="B452" s="30" t="s">
        <v>287</v>
      </c>
      <c r="C452" s="41"/>
      <c r="D452" s="227"/>
      <c r="E452" s="133"/>
      <c r="F452" s="280"/>
      <c r="G452" s="131"/>
      <c r="H452" s="132"/>
    </row>
    <row r="453" spans="1:8" x14ac:dyDescent="0.25">
      <c r="A453" s="46"/>
      <c r="B453" s="49" t="s">
        <v>1</v>
      </c>
      <c r="C453" s="41"/>
      <c r="D453" s="226">
        <v>1</v>
      </c>
      <c r="E453" s="84"/>
      <c r="F453" s="285"/>
      <c r="G453" s="112"/>
      <c r="H453" s="113">
        <f>D453*F453</f>
        <v>0</v>
      </c>
    </row>
    <row r="454" spans="1:8" x14ac:dyDescent="0.25">
      <c r="A454" s="46"/>
      <c r="B454" s="49"/>
      <c r="C454" s="41"/>
      <c r="D454" s="247"/>
      <c r="E454" s="126"/>
      <c r="F454" s="251"/>
      <c r="G454" s="112"/>
      <c r="H454" s="114"/>
    </row>
    <row r="455" spans="1:8" x14ac:dyDescent="0.25">
      <c r="A455" s="46"/>
      <c r="B455" s="49"/>
      <c r="C455" s="41"/>
      <c r="D455" s="168"/>
      <c r="E455" s="106"/>
      <c r="F455" s="214"/>
      <c r="H455" s="114"/>
    </row>
    <row r="456" spans="1:8" ht="60" x14ac:dyDescent="0.25">
      <c r="A456" s="26"/>
      <c r="B456" s="63" t="s">
        <v>449</v>
      </c>
      <c r="C456" s="26"/>
      <c r="D456" s="227"/>
      <c r="E456" s="129"/>
      <c r="F456" s="215"/>
      <c r="G456" s="131"/>
      <c r="H456" s="131"/>
    </row>
    <row r="457" spans="1:8" x14ac:dyDescent="0.25">
      <c r="A457" s="26"/>
      <c r="B457" s="30"/>
      <c r="C457" s="26"/>
      <c r="D457" s="227"/>
      <c r="E457" s="129"/>
      <c r="F457" s="215"/>
      <c r="G457" s="131"/>
      <c r="H457" s="131"/>
    </row>
    <row r="458" spans="1:8" x14ac:dyDescent="0.25">
      <c r="A458" s="26"/>
      <c r="B458" s="30" t="s">
        <v>407</v>
      </c>
      <c r="C458" s="41"/>
      <c r="D458" s="227"/>
      <c r="E458" s="133"/>
      <c r="F458" s="215"/>
      <c r="G458" s="131"/>
      <c r="H458" s="132"/>
    </row>
    <row r="459" spans="1:8" x14ac:dyDescent="0.25">
      <c r="A459" s="26"/>
      <c r="B459" s="252" t="s">
        <v>236</v>
      </c>
      <c r="C459" s="41"/>
      <c r="D459" s="227"/>
      <c r="E459" s="133"/>
      <c r="F459" s="215"/>
      <c r="G459" s="131"/>
      <c r="H459" s="132"/>
    </row>
    <row r="460" spans="1:8" x14ac:dyDescent="0.25">
      <c r="A460" s="74"/>
      <c r="B460" s="30" t="s">
        <v>231</v>
      </c>
      <c r="C460" s="41"/>
      <c r="D460" s="227"/>
      <c r="E460" s="133"/>
      <c r="F460" s="215"/>
      <c r="G460" s="131"/>
      <c r="H460" s="132"/>
    </row>
    <row r="461" spans="1:8" x14ac:dyDescent="0.25">
      <c r="A461" s="74"/>
      <c r="B461" s="49" t="s">
        <v>1</v>
      </c>
      <c r="C461" s="41"/>
      <c r="D461" s="227">
        <v>1</v>
      </c>
      <c r="E461" s="133"/>
      <c r="F461" s="219"/>
      <c r="G461" s="131"/>
      <c r="H461" s="113">
        <f>D461*F461</f>
        <v>0</v>
      </c>
    </row>
    <row r="462" spans="1:8" x14ac:dyDescent="0.25">
      <c r="A462" s="74"/>
      <c r="B462" s="65" t="s">
        <v>408</v>
      </c>
      <c r="C462" s="41"/>
      <c r="D462" s="227"/>
      <c r="E462" s="133"/>
      <c r="F462" s="215"/>
      <c r="G462" s="131"/>
      <c r="H462" s="132"/>
    </row>
    <row r="463" spans="1:8" x14ac:dyDescent="0.25">
      <c r="A463" s="74"/>
      <c r="B463" s="65" t="s">
        <v>232</v>
      </c>
      <c r="C463" s="41"/>
      <c r="D463" s="227"/>
      <c r="E463" s="133"/>
      <c r="F463" s="215"/>
      <c r="G463" s="131"/>
      <c r="H463" s="132"/>
    </row>
    <row r="464" spans="1:8" x14ac:dyDescent="0.25">
      <c r="A464" s="74"/>
      <c r="B464" s="49" t="s">
        <v>1</v>
      </c>
      <c r="C464" s="41"/>
      <c r="D464" s="227">
        <v>1</v>
      </c>
      <c r="E464" s="133"/>
      <c r="F464" s="219"/>
      <c r="G464" s="131"/>
      <c r="H464" s="113">
        <f>D464*F464</f>
        <v>0</v>
      </c>
    </row>
    <row r="465" spans="1:8" x14ac:dyDescent="0.25">
      <c r="A465" s="74"/>
      <c r="B465" s="65" t="s">
        <v>409</v>
      </c>
      <c r="C465" s="41"/>
      <c r="D465" s="227"/>
      <c r="E465" s="133"/>
      <c r="F465" s="215"/>
      <c r="G465" s="131"/>
      <c r="H465" s="132"/>
    </row>
    <row r="466" spans="1:8" x14ac:dyDescent="0.25">
      <c r="A466" s="74"/>
      <c r="B466" s="30" t="s">
        <v>239</v>
      </c>
      <c r="C466" s="41"/>
      <c r="D466" s="227"/>
      <c r="E466" s="133"/>
      <c r="F466" s="215"/>
      <c r="G466" s="131"/>
      <c r="H466" s="132"/>
    </row>
    <row r="467" spans="1:8" x14ac:dyDescent="0.25">
      <c r="A467" s="74"/>
      <c r="B467" s="49" t="s">
        <v>1</v>
      </c>
      <c r="C467" s="41"/>
      <c r="D467" s="227">
        <v>1</v>
      </c>
      <c r="E467" s="133"/>
      <c r="F467" s="219"/>
      <c r="G467" s="131"/>
      <c r="H467" s="113">
        <f>D467*F467</f>
        <v>0</v>
      </c>
    </row>
    <row r="468" spans="1:8" x14ac:dyDescent="0.25">
      <c r="A468" s="74"/>
      <c r="B468" s="65" t="s">
        <v>410</v>
      </c>
      <c r="C468" s="41"/>
      <c r="D468" s="227"/>
      <c r="E468" s="133"/>
      <c r="F468" s="215"/>
      <c r="G468" s="131"/>
      <c r="H468" s="132"/>
    </row>
    <row r="469" spans="1:8" x14ac:dyDescent="0.25">
      <c r="A469" s="74"/>
      <c r="B469" s="30" t="s">
        <v>287</v>
      </c>
      <c r="C469" s="41"/>
      <c r="D469" s="227"/>
      <c r="E469" s="133"/>
      <c r="F469" s="215"/>
      <c r="G469" s="131"/>
      <c r="H469" s="132"/>
    </row>
    <row r="470" spans="1:8" x14ac:dyDescent="0.25">
      <c r="A470" s="74"/>
      <c r="B470" s="49" t="s">
        <v>1</v>
      </c>
      <c r="C470" s="41"/>
      <c r="D470" s="226">
        <v>4</v>
      </c>
      <c r="E470" s="84"/>
      <c r="F470" s="210"/>
      <c r="G470" s="112"/>
      <c r="H470" s="113">
        <f>D470*F470</f>
        <v>0</v>
      </c>
    </row>
    <row r="471" spans="1:8" x14ac:dyDescent="0.25">
      <c r="A471" s="74"/>
      <c r="B471" s="65" t="s">
        <v>411</v>
      </c>
      <c r="C471" s="41"/>
      <c r="D471" s="226"/>
      <c r="E471" s="84"/>
      <c r="F471" s="208"/>
      <c r="G471" s="112"/>
    </row>
    <row r="472" spans="1:8" x14ac:dyDescent="0.25">
      <c r="A472" s="74"/>
      <c r="B472" s="30" t="s">
        <v>231</v>
      </c>
      <c r="C472" s="41"/>
      <c r="D472" s="227"/>
      <c r="E472" s="133"/>
      <c r="F472" s="215"/>
      <c r="G472" s="131"/>
      <c r="H472" s="132"/>
    </row>
    <row r="473" spans="1:8" x14ac:dyDescent="0.25">
      <c r="A473" s="74"/>
      <c r="B473" s="49" t="s">
        <v>1</v>
      </c>
      <c r="C473" s="41"/>
      <c r="D473" s="226">
        <v>2</v>
      </c>
      <c r="E473" s="84"/>
      <c r="F473" s="210"/>
      <c r="G473" s="112"/>
      <c r="H473" s="113">
        <f>D473*F473</f>
        <v>0</v>
      </c>
    </row>
    <row r="474" spans="1:8" x14ac:dyDescent="0.25">
      <c r="A474" s="74"/>
      <c r="B474" s="65" t="s">
        <v>412</v>
      </c>
      <c r="C474" s="41"/>
      <c r="D474" s="227"/>
      <c r="E474" s="133"/>
      <c r="F474" s="215"/>
      <c r="G474" s="131"/>
      <c r="H474" s="132"/>
    </row>
    <row r="475" spans="1:8" x14ac:dyDescent="0.25">
      <c r="A475" s="74"/>
      <c r="B475" s="30" t="s">
        <v>287</v>
      </c>
      <c r="C475" s="41"/>
      <c r="D475" s="227"/>
      <c r="E475" s="133"/>
      <c r="F475" s="215"/>
      <c r="G475" s="131"/>
      <c r="H475" s="132"/>
    </row>
    <row r="476" spans="1:8" x14ac:dyDescent="0.25">
      <c r="A476" s="74"/>
      <c r="B476" s="49" t="s">
        <v>1</v>
      </c>
      <c r="C476" s="41"/>
      <c r="D476" s="226">
        <v>2</v>
      </c>
      <c r="E476" s="84"/>
      <c r="F476" s="210"/>
      <c r="G476" s="112"/>
      <c r="H476" s="113">
        <f>D476*F476</f>
        <v>0</v>
      </c>
    </row>
    <row r="477" spans="1:8" x14ac:dyDescent="0.25">
      <c r="A477" s="74"/>
      <c r="B477" s="253" t="s">
        <v>413</v>
      </c>
      <c r="C477" s="41"/>
      <c r="D477" s="227"/>
      <c r="E477" s="133"/>
      <c r="F477" s="215"/>
      <c r="G477" s="131"/>
    </row>
    <row r="478" spans="1:8" x14ac:dyDescent="0.25">
      <c r="A478" s="74"/>
      <c r="B478" s="30" t="s">
        <v>240</v>
      </c>
      <c r="C478" s="41"/>
      <c r="D478" s="227"/>
      <c r="E478" s="133"/>
      <c r="F478" s="215"/>
      <c r="G478" s="131"/>
    </row>
    <row r="479" spans="1:8" x14ac:dyDescent="0.25">
      <c r="A479" s="74"/>
      <c r="B479" s="49" t="s">
        <v>1</v>
      </c>
      <c r="C479" s="41"/>
      <c r="D479" s="227">
        <v>1</v>
      </c>
      <c r="E479" s="133"/>
      <c r="F479" s="219"/>
      <c r="G479" s="131"/>
      <c r="H479" s="113">
        <f>D479*F479</f>
        <v>0</v>
      </c>
    </row>
    <row r="480" spans="1:8" x14ac:dyDescent="0.25">
      <c r="A480" s="74"/>
      <c r="B480" s="30" t="s">
        <v>414</v>
      </c>
      <c r="C480" s="41"/>
      <c r="D480" s="227"/>
      <c r="E480" s="133"/>
      <c r="F480" s="215"/>
      <c r="G480" s="131"/>
      <c r="H480" s="132"/>
    </row>
    <row r="481" spans="1:8" x14ac:dyDescent="0.25">
      <c r="A481" s="74"/>
      <c r="B481" s="30" t="s">
        <v>231</v>
      </c>
      <c r="C481" s="41"/>
      <c r="D481" s="227"/>
      <c r="E481" s="133"/>
      <c r="F481" s="215"/>
      <c r="G481" s="131"/>
      <c r="H481" s="132"/>
    </row>
    <row r="482" spans="1:8" x14ac:dyDescent="0.25">
      <c r="A482" s="74"/>
      <c r="B482" s="49" t="s">
        <v>1</v>
      </c>
      <c r="C482" s="41"/>
      <c r="D482" s="227">
        <v>1</v>
      </c>
      <c r="E482" s="133"/>
      <c r="F482" s="219"/>
      <c r="G482" s="131"/>
      <c r="H482" s="113">
        <f>D482*F482</f>
        <v>0</v>
      </c>
    </row>
    <row r="483" spans="1:8" x14ac:dyDescent="0.25">
      <c r="A483" s="74"/>
      <c r="B483" s="30" t="s">
        <v>415</v>
      </c>
      <c r="C483" s="41"/>
      <c r="D483" s="227"/>
      <c r="E483" s="133"/>
      <c r="F483" s="215"/>
      <c r="G483" s="131"/>
      <c r="H483" s="132"/>
    </row>
    <row r="484" spans="1:8" x14ac:dyDescent="0.25">
      <c r="A484" s="74"/>
      <c r="B484" s="30" t="s">
        <v>231</v>
      </c>
      <c r="C484" s="41"/>
      <c r="D484" s="227"/>
      <c r="E484" s="133"/>
      <c r="F484" s="215"/>
      <c r="G484" s="131"/>
      <c r="H484" s="132"/>
    </row>
    <row r="485" spans="1:8" x14ac:dyDescent="0.25">
      <c r="A485" s="74"/>
      <c r="B485" s="49" t="s">
        <v>1</v>
      </c>
      <c r="C485" s="41"/>
      <c r="D485" s="227">
        <v>1</v>
      </c>
      <c r="E485" s="133"/>
      <c r="F485" s="219"/>
      <c r="G485" s="131"/>
      <c r="H485" s="113">
        <f>D485*F485</f>
        <v>0</v>
      </c>
    </row>
    <row r="486" spans="1:8" x14ac:dyDescent="0.25">
      <c r="A486" s="74"/>
      <c r="B486" s="65" t="s">
        <v>416</v>
      </c>
      <c r="C486" s="41"/>
      <c r="D486" s="227"/>
      <c r="E486" s="133"/>
      <c r="F486" s="215"/>
      <c r="G486" s="131"/>
      <c r="H486" s="132"/>
    </row>
    <row r="487" spans="1:8" x14ac:dyDescent="0.25">
      <c r="A487" s="74"/>
      <c r="B487" s="252" t="s">
        <v>236</v>
      </c>
      <c r="C487" s="41"/>
      <c r="D487" s="227"/>
      <c r="E487" s="133"/>
      <c r="F487" s="215"/>
      <c r="G487" s="131"/>
      <c r="H487" s="132"/>
    </row>
    <row r="488" spans="1:8" x14ac:dyDescent="0.25">
      <c r="A488" s="74"/>
      <c r="B488" s="30" t="s">
        <v>241</v>
      </c>
      <c r="C488" s="41"/>
      <c r="D488" s="227"/>
      <c r="E488" s="133"/>
      <c r="F488" s="215"/>
      <c r="G488" s="131"/>
      <c r="H488" s="132"/>
    </row>
    <row r="489" spans="1:8" x14ac:dyDescent="0.25">
      <c r="A489" s="74"/>
      <c r="B489" s="49" t="s">
        <v>1</v>
      </c>
      <c r="C489" s="41"/>
      <c r="D489" s="226">
        <v>1</v>
      </c>
      <c r="E489" s="133"/>
      <c r="F489" s="219"/>
      <c r="G489" s="131"/>
      <c r="H489" s="113">
        <f>D489*F489</f>
        <v>0</v>
      </c>
    </row>
    <row r="490" spans="1:8" x14ac:dyDescent="0.25">
      <c r="A490" s="74"/>
      <c r="B490" s="65" t="s">
        <v>417</v>
      </c>
      <c r="C490" s="26"/>
      <c r="D490" s="226"/>
      <c r="E490" s="129"/>
      <c r="F490" s="215"/>
      <c r="G490" s="131"/>
      <c r="H490" s="131"/>
    </row>
    <row r="491" spans="1:8" x14ac:dyDescent="0.25">
      <c r="A491" s="74"/>
      <c r="B491" s="30" t="s">
        <v>354</v>
      </c>
      <c r="C491" s="26"/>
      <c r="D491" s="226"/>
      <c r="E491" s="129"/>
      <c r="F491" s="215"/>
      <c r="G491" s="131"/>
      <c r="H491" s="131"/>
    </row>
    <row r="492" spans="1:8" x14ac:dyDescent="0.25">
      <c r="A492" s="74"/>
      <c r="B492" s="49" t="s">
        <v>1</v>
      </c>
      <c r="C492" s="41"/>
      <c r="D492" s="226">
        <v>1</v>
      </c>
      <c r="E492" s="133"/>
      <c r="F492" s="219"/>
      <c r="G492" s="131"/>
      <c r="H492" s="113">
        <f>D492*F492</f>
        <v>0</v>
      </c>
    </row>
    <row r="493" spans="1:8" x14ac:dyDescent="0.25">
      <c r="A493" s="74"/>
      <c r="B493" s="49"/>
      <c r="C493" s="41"/>
      <c r="D493" s="226"/>
      <c r="E493" s="133"/>
      <c r="F493" s="204"/>
      <c r="G493" s="131"/>
      <c r="H493" s="114"/>
    </row>
    <row r="494" spans="1:8" x14ac:dyDescent="0.25">
      <c r="A494" s="74"/>
      <c r="B494" s="49"/>
      <c r="C494" s="41"/>
      <c r="D494" s="226"/>
      <c r="E494" s="133"/>
      <c r="F494" s="204"/>
      <c r="G494" s="131"/>
      <c r="H494" s="114"/>
    </row>
    <row r="495" spans="1:8" x14ac:dyDescent="0.25">
      <c r="A495" s="74"/>
      <c r="B495" s="29" t="s">
        <v>418</v>
      </c>
      <c r="C495" s="26"/>
      <c r="D495" s="227"/>
      <c r="E495" s="129"/>
      <c r="F495" s="265"/>
      <c r="G495" s="129"/>
      <c r="H495" s="129"/>
    </row>
    <row r="496" spans="1:8" x14ac:dyDescent="0.25">
      <c r="A496" s="74"/>
      <c r="B496" s="266"/>
      <c r="C496" s="26"/>
      <c r="D496" s="227"/>
      <c r="E496" s="129"/>
      <c r="F496" s="265"/>
      <c r="G496" s="129"/>
      <c r="H496" s="129"/>
    </row>
    <row r="497" spans="1:8" ht="43.5" x14ac:dyDescent="0.25">
      <c r="A497" s="74"/>
      <c r="B497" s="30" t="s">
        <v>278</v>
      </c>
      <c r="C497" s="26"/>
      <c r="D497" s="227"/>
      <c r="E497" s="129"/>
      <c r="F497" s="265"/>
      <c r="G497" s="129"/>
      <c r="H497" s="129"/>
    </row>
    <row r="498" spans="1:8" x14ac:dyDescent="0.25">
      <c r="A498" s="74"/>
      <c r="B498" s="30"/>
      <c r="C498" s="26"/>
      <c r="D498" s="227"/>
      <c r="E498" s="129"/>
      <c r="F498" s="265"/>
      <c r="G498" s="129"/>
      <c r="H498" s="129"/>
    </row>
    <row r="499" spans="1:8" x14ac:dyDescent="0.25">
      <c r="A499" s="74"/>
      <c r="B499" s="65" t="s">
        <v>419</v>
      </c>
      <c r="C499" s="26"/>
      <c r="D499" s="227"/>
      <c r="E499" s="129"/>
      <c r="F499" s="265"/>
      <c r="G499" s="129"/>
      <c r="H499" s="129"/>
    </row>
    <row r="500" spans="1:8" x14ac:dyDescent="0.25">
      <c r="A500" s="74"/>
      <c r="B500" s="30" t="s">
        <v>280</v>
      </c>
      <c r="C500" s="26"/>
      <c r="D500" s="227"/>
      <c r="E500" s="129"/>
      <c r="F500" s="265"/>
      <c r="G500" s="129"/>
      <c r="H500" s="129"/>
    </row>
    <row r="501" spans="1:8" x14ac:dyDescent="0.25">
      <c r="A501" s="74"/>
      <c r="B501" s="49" t="s">
        <v>1</v>
      </c>
      <c r="C501" s="41"/>
      <c r="D501" s="227">
        <v>1</v>
      </c>
      <c r="E501" s="133"/>
      <c r="F501" s="267"/>
      <c r="G501" s="133"/>
      <c r="H501" s="113">
        <f>D501*F501</f>
        <v>0</v>
      </c>
    </row>
    <row r="502" spans="1:8" x14ac:dyDescent="0.25">
      <c r="A502" s="74"/>
      <c r="B502" s="30" t="s">
        <v>420</v>
      </c>
      <c r="C502" s="26"/>
      <c r="D502" s="268"/>
      <c r="E502" s="129"/>
      <c r="F502" s="129"/>
      <c r="G502" s="129"/>
      <c r="H502" s="129"/>
    </row>
    <row r="503" spans="1:8" x14ac:dyDescent="0.25">
      <c r="A503" s="74"/>
      <c r="B503" s="49" t="s">
        <v>1</v>
      </c>
      <c r="C503" s="41"/>
      <c r="D503" s="227">
        <v>1</v>
      </c>
      <c r="E503" s="133"/>
      <c r="F503" s="269"/>
      <c r="G503" s="133"/>
      <c r="H503" s="113">
        <f>D503*F503</f>
        <v>0</v>
      </c>
    </row>
    <row r="504" spans="1:8" x14ac:dyDescent="0.25">
      <c r="A504" s="74"/>
      <c r="B504" s="30" t="s">
        <v>421</v>
      </c>
      <c r="C504" s="26"/>
      <c r="D504" s="268"/>
      <c r="E504" s="129"/>
      <c r="F504" s="129"/>
      <c r="G504" s="129"/>
      <c r="H504" s="129"/>
    </row>
    <row r="505" spans="1:8" x14ac:dyDescent="0.25">
      <c r="A505" s="74"/>
      <c r="B505" s="49" t="s">
        <v>1</v>
      </c>
      <c r="C505" s="41"/>
      <c r="D505" s="227">
        <v>1</v>
      </c>
      <c r="E505" s="133"/>
      <c r="F505" s="269"/>
      <c r="G505" s="133"/>
      <c r="H505" s="113">
        <f>D505*F505</f>
        <v>0</v>
      </c>
    </row>
    <row r="506" spans="1:8" x14ac:dyDescent="0.25">
      <c r="A506" s="74"/>
      <c r="B506" s="65" t="s">
        <v>292</v>
      </c>
      <c r="C506" s="41"/>
      <c r="D506" s="227"/>
      <c r="E506" s="133"/>
      <c r="F506" s="215"/>
      <c r="G506" s="131"/>
      <c r="H506" s="132"/>
    </row>
    <row r="507" spans="1:8" x14ac:dyDescent="0.25">
      <c r="A507" s="74"/>
      <c r="B507" s="30" t="s">
        <v>293</v>
      </c>
      <c r="C507" s="41"/>
      <c r="D507" s="227"/>
      <c r="E507" s="133"/>
      <c r="F507" s="215"/>
      <c r="G507" s="131"/>
      <c r="H507" s="132"/>
    </row>
    <row r="508" spans="1:8" x14ac:dyDescent="0.25">
      <c r="A508" s="74"/>
      <c r="B508" s="49" t="s">
        <v>1</v>
      </c>
      <c r="C508" s="41"/>
      <c r="D508" s="226">
        <v>1</v>
      </c>
      <c r="E508" s="84"/>
      <c r="F508" s="210"/>
      <c r="G508" s="112"/>
      <c r="H508" s="113">
        <f>D508*F508</f>
        <v>0</v>
      </c>
    </row>
    <row r="509" spans="1:8" x14ac:dyDescent="0.25">
      <c r="A509" s="74"/>
      <c r="B509" s="65" t="s">
        <v>294</v>
      </c>
      <c r="C509" s="41"/>
      <c r="D509" s="226"/>
      <c r="E509" s="84"/>
      <c r="F509" s="208"/>
      <c r="G509" s="112"/>
    </row>
    <row r="510" spans="1:8" x14ac:dyDescent="0.25">
      <c r="A510" s="74"/>
      <c r="B510" s="30" t="s">
        <v>298</v>
      </c>
      <c r="C510" s="41"/>
      <c r="D510" s="227"/>
      <c r="E510" s="133"/>
      <c r="F510" s="215"/>
      <c r="G510" s="131"/>
      <c r="H510" s="132"/>
    </row>
    <row r="511" spans="1:8" x14ac:dyDescent="0.25">
      <c r="A511" s="74"/>
      <c r="B511" s="49" t="s">
        <v>1</v>
      </c>
      <c r="C511" s="41"/>
      <c r="D511" s="226">
        <v>1</v>
      </c>
      <c r="E511" s="84"/>
      <c r="F511" s="210"/>
      <c r="G511" s="112"/>
      <c r="H511" s="113">
        <f>D511*F511</f>
        <v>0</v>
      </c>
    </row>
    <row r="512" spans="1:8" x14ac:dyDescent="0.25">
      <c r="A512" s="74"/>
      <c r="B512" s="65" t="s">
        <v>295</v>
      </c>
      <c r="C512" s="41"/>
      <c r="D512" s="227"/>
      <c r="E512" s="133"/>
      <c r="F512" s="215"/>
      <c r="G512" s="131"/>
      <c r="H512" s="132"/>
    </row>
    <row r="513" spans="1:8" x14ac:dyDescent="0.25">
      <c r="A513" s="74"/>
      <c r="B513" s="30" t="s">
        <v>293</v>
      </c>
      <c r="C513" s="41"/>
      <c r="D513" s="227"/>
      <c r="E513" s="133"/>
      <c r="F513" s="215"/>
      <c r="G513" s="131"/>
      <c r="H513" s="132"/>
    </row>
    <row r="514" spans="1:8" x14ac:dyDescent="0.25">
      <c r="A514" s="74"/>
      <c r="B514" s="49" t="s">
        <v>1</v>
      </c>
      <c r="C514" s="41"/>
      <c r="D514" s="226">
        <v>1</v>
      </c>
      <c r="E514" s="84"/>
      <c r="F514" s="210"/>
      <c r="G514" s="112"/>
      <c r="H514" s="113">
        <f>D514*F514</f>
        <v>0</v>
      </c>
    </row>
    <row r="515" spans="1:8" x14ac:dyDescent="0.25">
      <c r="A515" s="74"/>
      <c r="B515" s="49"/>
      <c r="C515" s="41"/>
      <c r="D515" s="227"/>
      <c r="E515" s="133"/>
      <c r="F515" s="204"/>
      <c r="G515" s="131"/>
      <c r="H515" s="114"/>
    </row>
    <row r="516" spans="1:8" ht="29.25" x14ac:dyDescent="0.25">
      <c r="A516" s="74"/>
      <c r="B516" s="30" t="s">
        <v>422</v>
      </c>
      <c r="C516" s="26"/>
      <c r="D516" s="268"/>
      <c r="E516" s="129"/>
      <c r="F516" s="129"/>
      <c r="G516" s="129"/>
      <c r="H516" s="129"/>
    </row>
    <row r="517" spans="1:8" x14ac:dyDescent="0.25">
      <c r="A517" s="74"/>
      <c r="B517" s="49" t="s">
        <v>1</v>
      </c>
      <c r="C517" s="41"/>
      <c r="D517" s="227">
        <v>2</v>
      </c>
      <c r="E517" s="133"/>
      <c r="F517" s="269"/>
      <c r="G517" s="133"/>
      <c r="H517" s="113">
        <f>D517*F517</f>
        <v>0</v>
      </c>
    </row>
    <row r="518" spans="1:8" x14ac:dyDescent="0.25">
      <c r="A518" s="74"/>
      <c r="B518" s="49"/>
      <c r="C518" s="41"/>
      <c r="D518" s="227"/>
      <c r="E518" s="133"/>
      <c r="F518" s="227"/>
      <c r="G518" s="133"/>
    </row>
    <row r="519" spans="1:8" ht="29.25" x14ac:dyDescent="0.25">
      <c r="A519" s="74"/>
      <c r="B519" s="30" t="s">
        <v>423</v>
      </c>
      <c r="C519" s="26"/>
      <c r="D519" s="227"/>
      <c r="E519" s="129"/>
      <c r="F519" s="265"/>
      <c r="G519" s="129"/>
      <c r="H519" s="129"/>
    </row>
    <row r="520" spans="1:8" x14ac:dyDescent="0.25">
      <c r="A520" s="74"/>
      <c r="B520" s="252" t="s">
        <v>236</v>
      </c>
      <c r="C520" s="26"/>
      <c r="D520" s="227"/>
      <c r="E520" s="129"/>
      <c r="F520" s="265"/>
      <c r="G520" s="129"/>
      <c r="H520" s="129"/>
    </row>
    <row r="521" spans="1:8" x14ac:dyDescent="0.25">
      <c r="A521" s="74"/>
      <c r="B521" s="30" t="s">
        <v>282</v>
      </c>
      <c r="C521" s="26"/>
      <c r="D521" s="227"/>
      <c r="E521" s="129"/>
      <c r="F521" s="265"/>
      <c r="G521" s="129"/>
      <c r="H521" s="129"/>
    </row>
    <row r="522" spans="1:8" x14ac:dyDescent="0.25">
      <c r="A522" s="74"/>
      <c r="B522" s="49" t="s">
        <v>1</v>
      </c>
      <c r="C522" s="41"/>
      <c r="D522" s="227">
        <v>1</v>
      </c>
      <c r="E522" s="133"/>
      <c r="F522" s="267"/>
      <c r="G522" s="133"/>
      <c r="H522" s="113">
        <f>D522*F522</f>
        <v>0</v>
      </c>
    </row>
    <row r="523" spans="1:8" x14ac:dyDescent="0.25">
      <c r="A523" s="74"/>
      <c r="B523" s="19" t="s">
        <v>424</v>
      </c>
      <c r="C523" s="41"/>
      <c r="D523" s="226"/>
      <c r="E523" s="133"/>
      <c r="F523" s="215"/>
      <c r="G523" s="131"/>
    </row>
    <row r="524" spans="1:8" x14ac:dyDescent="0.25">
      <c r="A524" s="74"/>
      <c r="B524" s="49" t="s">
        <v>1</v>
      </c>
      <c r="C524" s="41"/>
      <c r="D524" s="227">
        <v>1</v>
      </c>
      <c r="E524" s="133"/>
      <c r="F524" s="267"/>
      <c r="G524" s="133"/>
      <c r="H524" s="113">
        <f>D524*F524</f>
        <v>0</v>
      </c>
    </row>
    <row r="525" spans="1:8" x14ac:dyDescent="0.25">
      <c r="A525" s="74"/>
      <c r="B525" s="19" t="s">
        <v>425</v>
      </c>
      <c r="C525" s="41"/>
      <c r="D525" s="226"/>
      <c r="E525" s="133"/>
      <c r="F525" s="204"/>
      <c r="G525" s="131"/>
      <c r="H525" s="114"/>
    </row>
    <row r="526" spans="1:8" x14ac:dyDescent="0.25">
      <c r="A526" s="74"/>
      <c r="B526" s="49" t="s">
        <v>1</v>
      </c>
      <c r="C526" s="41"/>
      <c r="D526" s="227">
        <v>1</v>
      </c>
      <c r="E526" s="133"/>
      <c r="F526" s="267"/>
      <c r="G526" s="133"/>
      <c r="H526" s="113">
        <f>D526*F526</f>
        <v>0</v>
      </c>
    </row>
    <row r="527" spans="1:8" x14ac:dyDescent="0.25">
      <c r="A527" s="74"/>
      <c r="B527" s="157"/>
      <c r="C527" s="133"/>
      <c r="D527" s="169"/>
      <c r="E527" s="133"/>
      <c r="F527" s="220"/>
      <c r="G527" s="133"/>
      <c r="H527" s="155"/>
    </row>
    <row r="528" spans="1:8" x14ac:dyDescent="0.25">
      <c r="A528" s="66"/>
      <c r="B528" s="15"/>
      <c r="C528" s="70"/>
      <c r="D528" s="174"/>
      <c r="E528" s="138"/>
      <c r="F528" s="221"/>
      <c r="G528" s="139"/>
      <c r="H528" s="121"/>
    </row>
    <row r="529" spans="1:8" x14ac:dyDescent="0.25">
      <c r="A529" s="79" t="s">
        <v>185</v>
      </c>
      <c r="B529" s="51" t="s">
        <v>71</v>
      </c>
      <c r="C529" s="3"/>
      <c r="D529" s="168"/>
      <c r="E529" s="126"/>
      <c r="F529" s="144"/>
      <c r="G529" s="140"/>
      <c r="H529" s="113">
        <f>SUM(H431:H527)</f>
        <v>0</v>
      </c>
    </row>
    <row r="530" spans="1:8" x14ac:dyDescent="0.25">
      <c r="A530" s="80"/>
      <c r="B530" s="18"/>
      <c r="C530" s="71"/>
      <c r="D530" s="175"/>
      <c r="E530" s="141"/>
      <c r="F530" s="210"/>
      <c r="G530" s="140"/>
      <c r="H530" s="113"/>
    </row>
    <row r="531" spans="1:8" x14ac:dyDescent="0.25">
      <c r="A531" s="72"/>
      <c r="B531" s="49"/>
      <c r="C531" s="41"/>
      <c r="D531" s="169"/>
      <c r="E531" s="133"/>
      <c r="F531" s="204"/>
      <c r="G531" s="131"/>
      <c r="H531" s="130"/>
    </row>
    <row r="532" spans="1:8" x14ac:dyDescent="0.25">
      <c r="A532" s="46" t="s">
        <v>186</v>
      </c>
      <c r="B532" s="52" t="s">
        <v>128</v>
      </c>
      <c r="C532" s="50"/>
      <c r="D532" s="171"/>
      <c r="E532" s="134"/>
      <c r="F532" s="217"/>
      <c r="G532" s="146"/>
      <c r="H532" s="145"/>
    </row>
    <row r="533" spans="1:8" x14ac:dyDescent="0.25">
      <c r="A533" s="72"/>
      <c r="B533" s="49"/>
      <c r="C533" s="41"/>
      <c r="D533" s="169"/>
      <c r="E533" s="133"/>
      <c r="F533" s="204"/>
      <c r="G533" s="131"/>
      <c r="H533" s="130"/>
    </row>
    <row r="534" spans="1:8" x14ac:dyDescent="0.25">
      <c r="A534" s="74"/>
      <c r="B534" s="49"/>
      <c r="C534" s="41"/>
      <c r="D534" s="177"/>
      <c r="E534" s="133"/>
      <c r="F534" s="204"/>
      <c r="G534" s="133"/>
      <c r="H534" s="114"/>
    </row>
    <row r="535" spans="1:8" ht="30" x14ac:dyDescent="0.25">
      <c r="A535" s="74"/>
      <c r="B535" s="78" t="s">
        <v>450</v>
      </c>
      <c r="C535" s="41"/>
      <c r="D535" s="177"/>
      <c r="E535" s="133"/>
      <c r="F535" s="204"/>
      <c r="G535" s="133"/>
      <c r="H535" s="114"/>
    </row>
    <row r="536" spans="1:8" x14ac:dyDescent="0.25">
      <c r="A536" s="74"/>
      <c r="B536" s="242"/>
      <c r="C536" s="41"/>
      <c r="D536" s="177"/>
      <c r="E536" s="133"/>
      <c r="F536" s="204"/>
      <c r="G536" s="133"/>
      <c r="H536" s="114"/>
    </row>
    <row r="537" spans="1:8" ht="28.5" x14ac:dyDescent="0.25">
      <c r="B537" s="243" t="s">
        <v>234</v>
      </c>
      <c r="C537" s="65"/>
      <c r="D537" s="169"/>
      <c r="E537" s="133"/>
      <c r="F537" s="204"/>
      <c r="G537" s="131"/>
      <c r="H537" s="130"/>
    </row>
    <row r="538" spans="1:8" x14ac:dyDescent="0.25">
      <c r="B538" s="243" t="s">
        <v>110</v>
      </c>
      <c r="C538" s="65"/>
      <c r="D538" s="169"/>
      <c r="E538" s="133"/>
      <c r="F538" s="204"/>
      <c r="G538" s="131"/>
      <c r="H538" s="130"/>
    </row>
    <row r="539" spans="1:8" x14ac:dyDescent="0.25">
      <c r="B539" s="243"/>
      <c r="C539" s="65"/>
      <c r="D539" s="169"/>
      <c r="E539" s="133"/>
      <c r="F539" s="204"/>
      <c r="G539" s="131"/>
      <c r="H539" s="130"/>
    </row>
    <row r="540" spans="1:8" ht="28.5" x14ac:dyDescent="0.25">
      <c r="B540" s="19" t="s">
        <v>426</v>
      </c>
      <c r="C540" s="65"/>
      <c r="D540" s="169"/>
      <c r="E540" s="133"/>
      <c r="F540" s="204"/>
      <c r="G540" s="131"/>
      <c r="H540" s="130"/>
    </row>
    <row r="541" spans="1:8" x14ac:dyDescent="0.25">
      <c r="B541" s="19" t="s">
        <v>264</v>
      </c>
      <c r="C541" s="65"/>
      <c r="D541" s="169"/>
      <c r="E541" s="133"/>
      <c r="F541" s="204"/>
      <c r="G541" s="131"/>
      <c r="H541" s="130"/>
    </row>
    <row r="542" spans="1:8" x14ac:dyDescent="0.25">
      <c r="B542" s="188" t="s">
        <v>12</v>
      </c>
      <c r="C542" s="65"/>
      <c r="D542" s="239">
        <v>12</v>
      </c>
      <c r="E542" s="133"/>
      <c r="F542" s="219"/>
      <c r="G542" s="131"/>
      <c r="H542" s="113">
        <f>D542*F542</f>
        <v>0</v>
      </c>
    </row>
    <row r="543" spans="1:8" x14ac:dyDescent="0.25">
      <c r="B543" s="68"/>
      <c r="C543" s="65"/>
      <c r="D543" s="227"/>
      <c r="E543" s="133"/>
      <c r="F543" s="204"/>
      <c r="G543" s="131"/>
      <c r="H543" s="114"/>
    </row>
    <row r="544" spans="1:8" x14ac:dyDescent="0.25">
      <c r="A544" s="26"/>
      <c r="B544" s="187" t="s">
        <v>427</v>
      </c>
      <c r="C544" s="26"/>
      <c r="D544" s="227"/>
      <c r="E544" s="129"/>
      <c r="F544" s="215"/>
      <c r="G544" s="129"/>
      <c r="H544" s="129"/>
    </row>
    <row r="545" spans="1:8" x14ac:dyDescent="0.25">
      <c r="A545" s="74"/>
      <c r="B545" s="188" t="s">
        <v>12</v>
      </c>
      <c r="C545" s="65"/>
      <c r="D545" s="227">
        <v>15</v>
      </c>
      <c r="E545" s="133"/>
      <c r="F545" s="219"/>
      <c r="G545" s="133"/>
      <c r="H545" s="113">
        <f>D545*F545</f>
        <v>0</v>
      </c>
    </row>
    <row r="546" spans="1:8" x14ac:dyDescent="0.25">
      <c r="B546" s="68"/>
      <c r="C546" s="65"/>
      <c r="D546" s="227"/>
      <c r="E546" s="133"/>
      <c r="F546" s="204"/>
      <c r="G546" s="131"/>
      <c r="H546" s="130"/>
    </row>
    <row r="547" spans="1:8" x14ac:dyDescent="0.25">
      <c r="B547" s="64"/>
      <c r="C547" s="3"/>
      <c r="D547" s="179"/>
      <c r="E547" s="126"/>
      <c r="F547" s="144"/>
      <c r="G547" s="128"/>
      <c r="H547" s="114"/>
    </row>
    <row r="548" spans="1:8" x14ac:dyDescent="0.25">
      <c r="A548" s="66"/>
      <c r="B548" s="15"/>
      <c r="C548" s="70"/>
      <c r="D548" s="174"/>
      <c r="E548" s="138"/>
      <c r="F548" s="221"/>
      <c r="G548" s="139"/>
      <c r="H548" s="121"/>
    </row>
    <row r="549" spans="1:8" x14ac:dyDescent="0.25">
      <c r="A549" s="79" t="s">
        <v>186</v>
      </c>
      <c r="B549" s="51" t="s">
        <v>129</v>
      </c>
      <c r="C549" s="3"/>
      <c r="D549" s="168"/>
      <c r="E549" s="126"/>
      <c r="F549" s="144"/>
      <c r="G549" s="140"/>
      <c r="H549" s="113">
        <f>SUM(H537:H547)</f>
        <v>0</v>
      </c>
    </row>
    <row r="550" spans="1:8" x14ac:dyDescent="0.25">
      <c r="A550" s="80"/>
      <c r="B550" s="18"/>
      <c r="C550" s="71"/>
      <c r="D550" s="175"/>
      <c r="E550" s="141"/>
      <c r="F550" s="210"/>
      <c r="G550" s="140"/>
      <c r="H550" s="113"/>
    </row>
    <row r="551" spans="1:8" x14ac:dyDescent="0.25">
      <c r="B551" s="64"/>
      <c r="C551" s="3"/>
      <c r="D551" s="168"/>
      <c r="E551" s="126"/>
      <c r="F551" s="144"/>
      <c r="G551" s="128"/>
      <c r="H551" s="114"/>
    </row>
    <row r="552" spans="1:8" x14ac:dyDescent="0.25">
      <c r="A552" s="46" t="s">
        <v>188</v>
      </c>
      <c r="B552" s="52" t="s">
        <v>72</v>
      </c>
      <c r="C552" s="50"/>
      <c r="D552" s="171"/>
      <c r="E552" s="134"/>
      <c r="F552" s="217"/>
      <c r="G552" s="146"/>
      <c r="H552" s="145"/>
    </row>
    <row r="553" spans="1:8" x14ac:dyDescent="0.25">
      <c r="A553" s="72"/>
      <c r="B553" s="49"/>
      <c r="C553" s="41"/>
      <c r="D553" s="169"/>
      <c r="E553" s="133"/>
      <c r="F553" s="204"/>
      <c r="G553" s="131"/>
      <c r="H553" s="130"/>
    </row>
    <row r="554" spans="1:8" x14ac:dyDescent="0.25">
      <c r="A554" s="72"/>
      <c r="B554" s="82"/>
      <c r="C554" s="94"/>
      <c r="D554" s="159"/>
      <c r="E554" s="106"/>
      <c r="F554" s="142"/>
      <c r="G554" s="118"/>
      <c r="H554" s="114"/>
    </row>
    <row r="555" spans="1:8" ht="30" x14ac:dyDescent="0.25">
      <c r="A555" s="46"/>
      <c r="B555" s="29" t="s">
        <v>224</v>
      </c>
      <c r="C555" s="94"/>
      <c r="D555" s="159"/>
      <c r="E555" s="106"/>
      <c r="F555" s="142"/>
      <c r="G555" s="118"/>
      <c r="H555" s="114"/>
    </row>
    <row r="556" spans="1:8" x14ac:dyDescent="0.25">
      <c r="A556" s="72"/>
      <c r="B556" s="82"/>
      <c r="C556" s="94"/>
      <c r="D556" s="159"/>
      <c r="E556" s="106"/>
      <c r="F556" s="142"/>
      <c r="G556" s="118"/>
      <c r="H556" s="114"/>
    </row>
    <row r="557" spans="1:8" ht="43.5" x14ac:dyDescent="0.25">
      <c r="A557" s="72"/>
      <c r="B557" s="30" t="s">
        <v>73</v>
      </c>
      <c r="C557" s="94"/>
      <c r="D557" s="159"/>
      <c r="E557" s="106"/>
      <c r="F557" s="142"/>
      <c r="G557" s="118"/>
      <c r="H557" s="114"/>
    </row>
    <row r="558" spans="1:8" x14ac:dyDescent="0.25">
      <c r="A558" s="46"/>
      <c r="B558" s="82"/>
      <c r="C558" s="94"/>
      <c r="D558" s="159"/>
      <c r="E558" s="106"/>
      <c r="F558" s="142"/>
      <c r="G558" s="118"/>
      <c r="H558" s="114"/>
    </row>
    <row r="559" spans="1:8" x14ac:dyDescent="0.25">
      <c r="A559" s="72"/>
      <c r="B559" s="30" t="s">
        <v>74</v>
      </c>
      <c r="C559" s="94"/>
      <c r="D559" s="159"/>
      <c r="E559" s="106"/>
      <c r="F559" s="215"/>
      <c r="G559" s="131"/>
      <c r="H559" s="131"/>
    </row>
    <row r="560" spans="1:8" x14ac:dyDescent="0.25">
      <c r="A560" s="72"/>
      <c r="B560" s="49" t="s">
        <v>12</v>
      </c>
      <c r="C560" s="41"/>
      <c r="D560" s="227">
        <f>F10</f>
        <v>178.59</v>
      </c>
      <c r="E560" s="133"/>
      <c r="F560" s="219"/>
      <c r="G560" s="131"/>
      <c r="H560" s="113">
        <f>D560*F560</f>
        <v>0</v>
      </c>
    </row>
    <row r="561" spans="1:8" x14ac:dyDescent="0.25">
      <c r="A561" s="46"/>
      <c r="B561" s="49"/>
      <c r="C561" s="41"/>
      <c r="D561" s="169"/>
      <c r="E561" s="133"/>
      <c r="F561" s="204"/>
      <c r="G561" s="131"/>
      <c r="H561" s="130"/>
    </row>
    <row r="562" spans="1:8" x14ac:dyDescent="0.25">
      <c r="A562" s="46"/>
      <c r="B562" s="29" t="s">
        <v>242</v>
      </c>
      <c r="C562" s="41"/>
      <c r="D562" s="227"/>
      <c r="E562" s="133"/>
      <c r="F562" s="215"/>
      <c r="G562" s="131"/>
      <c r="H562" s="132"/>
    </row>
    <row r="563" spans="1:8" ht="28.5" x14ac:dyDescent="0.25">
      <c r="A563" s="46"/>
      <c r="B563" s="253" t="s">
        <v>243</v>
      </c>
      <c r="C563" s="41"/>
      <c r="D563" s="227"/>
      <c r="E563" s="133"/>
      <c r="F563" s="215"/>
      <c r="G563" s="131"/>
      <c r="H563" s="132"/>
    </row>
    <row r="564" spans="1:8" x14ac:dyDescent="0.25">
      <c r="A564" s="46"/>
      <c r="B564" s="49" t="s">
        <v>12</v>
      </c>
      <c r="C564" s="41"/>
      <c r="D564" s="227">
        <f>F10</f>
        <v>178.59</v>
      </c>
      <c r="E564" s="133"/>
      <c r="F564" s="219"/>
      <c r="G564" s="131"/>
      <c r="H564" s="113">
        <f>D564*F564</f>
        <v>0</v>
      </c>
    </row>
    <row r="565" spans="1:8" x14ac:dyDescent="0.25">
      <c r="A565" s="46"/>
      <c r="B565" s="49"/>
      <c r="C565" s="41"/>
      <c r="D565" s="169"/>
      <c r="E565" s="133"/>
      <c r="F565" s="204"/>
      <c r="G565" s="131"/>
      <c r="H565" s="130"/>
    </row>
    <row r="566" spans="1:8" x14ac:dyDescent="0.25">
      <c r="A566" s="71"/>
      <c r="B566" s="73"/>
      <c r="C566" s="67"/>
      <c r="D566" s="173"/>
      <c r="E566" s="137"/>
      <c r="F566" s="219"/>
      <c r="G566" s="147"/>
      <c r="H566" s="148"/>
    </row>
    <row r="567" spans="1:8" x14ac:dyDescent="0.25">
      <c r="A567" s="46"/>
      <c r="B567" s="22"/>
      <c r="C567" s="70"/>
      <c r="D567" s="174"/>
      <c r="E567" s="138"/>
      <c r="F567" s="221"/>
      <c r="G567" s="139"/>
      <c r="H567" s="121"/>
    </row>
    <row r="568" spans="1:8" x14ac:dyDescent="0.25">
      <c r="A568" s="72" t="s">
        <v>188</v>
      </c>
      <c r="B568" s="51" t="s">
        <v>75</v>
      </c>
      <c r="C568" s="3"/>
      <c r="D568" s="168"/>
      <c r="E568" s="126"/>
      <c r="F568" s="144"/>
      <c r="G568" s="140"/>
      <c r="H568" s="113">
        <f>SUM(H560:H566)</f>
        <v>0</v>
      </c>
    </row>
    <row r="569" spans="1:8" x14ac:dyDescent="0.25">
      <c r="A569" s="93"/>
      <c r="B569" s="18"/>
      <c r="C569" s="71"/>
      <c r="D569" s="175"/>
      <c r="E569" s="141"/>
      <c r="F569" s="210"/>
      <c r="G569" s="140"/>
      <c r="H569" s="113"/>
    </row>
    <row r="570" spans="1:8" x14ac:dyDescent="0.25">
      <c r="A570" s="158"/>
      <c r="B570" s="22"/>
      <c r="C570" s="3"/>
      <c r="D570" s="168"/>
      <c r="E570" s="126"/>
      <c r="F570" s="144"/>
      <c r="G570" s="128"/>
      <c r="H570" s="114"/>
    </row>
    <row r="571" spans="1:8" x14ac:dyDescent="0.25">
      <c r="A571" s="72" t="s">
        <v>187</v>
      </c>
      <c r="B571" s="29" t="s">
        <v>76</v>
      </c>
      <c r="C571" s="41"/>
      <c r="D571" s="169"/>
      <c r="E571" s="133"/>
      <c r="F571" s="204"/>
      <c r="G571" s="131"/>
      <c r="H571" s="130"/>
    </row>
    <row r="572" spans="1:8" x14ac:dyDescent="0.25">
      <c r="A572" s="74"/>
      <c r="B572" s="30"/>
      <c r="C572" s="41"/>
      <c r="D572" s="169"/>
      <c r="E572" s="133"/>
      <c r="F572" s="204"/>
      <c r="G572" s="131"/>
      <c r="H572" s="130"/>
    </row>
    <row r="573" spans="1:8" ht="30" x14ac:dyDescent="0.25">
      <c r="A573" s="74"/>
      <c r="B573" s="29" t="s">
        <v>244</v>
      </c>
      <c r="C573" s="41"/>
      <c r="D573" s="169"/>
      <c r="E573" s="133"/>
      <c r="F573" s="204"/>
      <c r="G573" s="131"/>
      <c r="H573" s="130"/>
    </row>
    <row r="574" spans="1:8" x14ac:dyDescent="0.25">
      <c r="A574" s="74"/>
      <c r="B574" s="30"/>
      <c r="C574" s="41"/>
      <c r="D574" s="169"/>
      <c r="E574" s="133"/>
      <c r="F574" s="204"/>
      <c r="G574" s="131"/>
      <c r="H574" s="130"/>
    </row>
    <row r="575" spans="1:8" ht="100.5" x14ac:dyDescent="0.25">
      <c r="A575" s="74"/>
      <c r="B575" s="30" t="s">
        <v>245</v>
      </c>
      <c r="C575" s="41"/>
      <c r="D575" s="169"/>
      <c r="E575" s="133"/>
      <c r="F575" s="204"/>
      <c r="G575" s="131"/>
      <c r="H575" s="130"/>
    </row>
    <row r="576" spans="1:8" x14ac:dyDescent="0.25">
      <c r="A576" s="74"/>
      <c r="B576" s="30"/>
      <c r="C576" s="41"/>
      <c r="D576" s="169"/>
      <c r="E576" s="133"/>
      <c r="F576" s="204"/>
      <c r="G576" s="131"/>
      <c r="H576" s="130"/>
    </row>
    <row r="577" spans="1:8" ht="57" x14ac:dyDescent="0.25">
      <c r="A577" s="74"/>
      <c r="B577" s="59" t="s">
        <v>96</v>
      </c>
      <c r="C577" s="41"/>
      <c r="D577" s="169"/>
      <c r="E577" s="133"/>
      <c r="F577" s="204"/>
      <c r="G577" s="131"/>
      <c r="H577" s="130"/>
    </row>
    <row r="578" spans="1:8" x14ac:dyDescent="0.25">
      <c r="A578" s="74"/>
      <c r="B578" s="30"/>
      <c r="C578" s="41"/>
      <c r="D578" s="169"/>
      <c r="E578" s="133"/>
      <c r="F578" s="204"/>
      <c r="G578" s="131"/>
      <c r="H578" s="130"/>
    </row>
    <row r="579" spans="1:8" ht="57.75" x14ac:dyDescent="0.25">
      <c r="A579" s="74"/>
      <c r="B579" s="30" t="s">
        <v>201</v>
      </c>
      <c r="C579" s="41"/>
      <c r="D579" s="169"/>
      <c r="E579" s="133"/>
      <c r="F579" s="204"/>
      <c r="G579" s="131"/>
      <c r="H579" s="130"/>
    </row>
    <row r="580" spans="1:8" x14ac:dyDescent="0.25">
      <c r="A580" s="74"/>
      <c r="B580" s="30"/>
      <c r="C580" s="41"/>
      <c r="D580" s="169"/>
      <c r="E580" s="133"/>
      <c r="F580" s="204"/>
      <c r="G580" s="131"/>
      <c r="H580" s="130"/>
    </row>
    <row r="581" spans="1:8" ht="114.75" x14ac:dyDescent="0.25">
      <c r="A581" s="74"/>
      <c r="B581" s="30" t="s">
        <v>202</v>
      </c>
      <c r="C581" s="41"/>
      <c r="D581" s="169"/>
      <c r="E581" s="133"/>
      <c r="F581" s="204"/>
      <c r="G581" s="131"/>
      <c r="H581" s="130"/>
    </row>
    <row r="582" spans="1:8" x14ac:dyDescent="0.25">
      <c r="A582" s="74"/>
      <c r="B582" s="30"/>
      <c r="C582" s="41"/>
      <c r="D582" s="169"/>
      <c r="E582" s="133"/>
      <c r="F582" s="204"/>
      <c r="G582" s="131"/>
      <c r="H582" s="130"/>
    </row>
    <row r="583" spans="1:8" x14ac:dyDescent="0.25">
      <c r="A583" s="74"/>
      <c r="B583" s="30" t="s">
        <v>97</v>
      </c>
      <c r="C583" s="41"/>
      <c r="D583" s="169"/>
      <c r="E583" s="133"/>
      <c r="F583" s="204"/>
      <c r="G583" s="131"/>
      <c r="H583" s="130"/>
    </row>
    <row r="584" spans="1:8" ht="29.25" x14ac:dyDescent="0.25">
      <c r="A584" s="74"/>
      <c r="B584" s="30" t="s">
        <v>77</v>
      </c>
      <c r="C584" s="41"/>
      <c r="D584" s="169"/>
      <c r="E584" s="133"/>
      <c r="F584" s="204"/>
      <c r="G584" s="131"/>
      <c r="H584" s="130"/>
    </row>
    <row r="585" spans="1:8" x14ac:dyDescent="0.25">
      <c r="A585" s="74"/>
      <c r="B585" s="30"/>
      <c r="C585" s="41"/>
      <c r="D585" s="169"/>
      <c r="E585" s="133"/>
      <c r="F585" s="204"/>
      <c r="G585" s="131"/>
      <c r="H585" s="130"/>
    </row>
    <row r="586" spans="1:8" x14ac:dyDescent="0.25">
      <c r="A586" s="74"/>
      <c r="B586" s="30" t="s">
        <v>98</v>
      </c>
      <c r="C586" s="41"/>
      <c r="D586" s="169"/>
      <c r="E586" s="133"/>
      <c r="F586" s="204"/>
      <c r="G586" s="131"/>
      <c r="H586" s="130"/>
    </row>
    <row r="587" spans="1:8" ht="72" x14ac:dyDescent="0.25">
      <c r="A587" s="74"/>
      <c r="B587" s="30" t="s">
        <v>78</v>
      </c>
      <c r="C587" s="41"/>
      <c r="D587" s="169"/>
      <c r="E587" s="133"/>
      <c r="F587" s="204"/>
      <c r="G587" s="131"/>
      <c r="H587" s="130"/>
    </row>
    <row r="588" spans="1:8" x14ac:dyDescent="0.25">
      <c r="A588" s="74"/>
      <c r="B588" s="30"/>
      <c r="C588" s="41"/>
      <c r="D588" s="169"/>
      <c r="E588" s="133"/>
      <c r="F588" s="204"/>
      <c r="G588" s="131"/>
      <c r="H588" s="130"/>
    </row>
    <row r="589" spans="1:8" x14ac:dyDescent="0.25">
      <c r="A589" s="74"/>
      <c r="B589" s="30" t="s">
        <v>99</v>
      </c>
      <c r="C589" s="41"/>
      <c r="D589" s="169"/>
      <c r="E589" s="133"/>
      <c r="F589" s="204"/>
      <c r="G589" s="131"/>
      <c r="H589" s="130"/>
    </row>
    <row r="590" spans="1:8" ht="57.75" x14ac:dyDescent="0.25">
      <c r="A590" s="74"/>
      <c r="B590" s="30" t="s">
        <v>79</v>
      </c>
      <c r="C590" s="41"/>
      <c r="D590" s="169"/>
      <c r="E590" s="133"/>
      <c r="F590" s="204"/>
      <c r="G590" s="131"/>
      <c r="H590" s="130"/>
    </row>
    <row r="591" spans="1:8" x14ac:dyDescent="0.25">
      <c r="A591" s="74"/>
      <c r="B591" s="30"/>
      <c r="C591" s="41"/>
      <c r="D591" s="169"/>
      <c r="E591" s="133"/>
      <c r="F591" s="204"/>
      <c r="G591" s="131"/>
      <c r="H591" s="130"/>
    </row>
    <row r="592" spans="1:8" x14ac:dyDescent="0.25">
      <c r="A592" s="74"/>
      <c r="B592" s="83" t="s">
        <v>80</v>
      </c>
      <c r="C592" s="41"/>
      <c r="D592" s="169"/>
      <c r="E592" s="133"/>
      <c r="F592" s="204"/>
      <c r="G592" s="131"/>
      <c r="H592" s="130"/>
    </row>
    <row r="593" spans="1:8" x14ac:dyDescent="0.25">
      <c r="A593" s="74"/>
      <c r="B593" s="29"/>
      <c r="C593" s="41"/>
      <c r="D593" s="169"/>
      <c r="E593" s="133"/>
      <c r="F593" s="204"/>
      <c r="G593" s="131"/>
      <c r="H593" s="130"/>
    </row>
    <row r="594" spans="1:8" ht="29.25" x14ac:dyDescent="0.25">
      <c r="A594" s="77"/>
      <c r="B594" s="30" t="s">
        <v>81</v>
      </c>
      <c r="C594" s="41"/>
      <c r="D594" s="169"/>
      <c r="E594" s="133"/>
      <c r="F594" s="204"/>
      <c r="G594" s="131"/>
      <c r="H594" s="130"/>
    </row>
    <row r="595" spans="1:8" x14ac:dyDescent="0.25">
      <c r="A595" s="77"/>
      <c r="B595" s="30"/>
      <c r="C595" s="41"/>
      <c r="D595" s="169"/>
      <c r="E595" s="133"/>
      <c r="F595" s="204"/>
      <c r="G595" s="131"/>
      <c r="H595" s="130"/>
    </row>
    <row r="596" spans="1:8" ht="17.25" x14ac:dyDescent="0.25">
      <c r="A596" s="77"/>
      <c r="B596" s="30" t="s">
        <v>82</v>
      </c>
      <c r="C596" s="41"/>
      <c r="D596" s="169"/>
      <c r="E596" s="133"/>
      <c r="F596" s="204"/>
      <c r="G596" s="131"/>
      <c r="H596" s="130"/>
    </row>
    <row r="597" spans="1:8" x14ac:dyDescent="0.25">
      <c r="A597" s="77"/>
      <c r="B597" s="30"/>
      <c r="C597" s="41"/>
      <c r="D597" s="169"/>
      <c r="E597" s="133"/>
      <c r="F597" s="204"/>
      <c r="G597" s="131"/>
      <c r="H597" s="130"/>
    </row>
    <row r="598" spans="1:8" x14ac:dyDescent="0.25">
      <c r="B598" s="232" t="s">
        <v>225</v>
      </c>
      <c r="H598" s="109"/>
    </row>
    <row r="599" spans="1:8" x14ac:dyDescent="0.25">
      <c r="B599" s="233" t="s">
        <v>47</v>
      </c>
      <c r="D599" s="236">
        <f>F10</f>
        <v>178.59</v>
      </c>
      <c r="F599" s="205"/>
      <c r="H599" s="113">
        <f>D599*F599</f>
        <v>0</v>
      </c>
    </row>
    <row r="600" spans="1:8" x14ac:dyDescent="0.25">
      <c r="A600" s="26"/>
      <c r="B600" s="30"/>
      <c r="C600" s="41"/>
      <c r="D600" s="169"/>
      <c r="E600" s="133"/>
      <c r="F600" s="204"/>
      <c r="G600" s="131"/>
      <c r="H600" s="130"/>
    </row>
    <row r="601" spans="1:8" x14ac:dyDescent="0.25">
      <c r="A601" s="26"/>
      <c r="B601" s="29" t="s">
        <v>83</v>
      </c>
      <c r="C601" s="26"/>
      <c r="D601" s="169"/>
      <c r="E601" s="129"/>
      <c r="F601" s="215"/>
      <c r="G601" s="131"/>
      <c r="H601" s="131"/>
    </row>
    <row r="602" spans="1:8" x14ac:dyDescent="0.25">
      <c r="A602" s="26"/>
      <c r="B602" s="30"/>
      <c r="C602" s="26"/>
      <c r="D602" s="169"/>
      <c r="E602" s="129"/>
      <c r="F602" s="215"/>
      <c r="G602" s="131"/>
      <c r="H602" s="131"/>
    </row>
    <row r="603" spans="1:8" ht="43.5" x14ac:dyDescent="0.25">
      <c r="A603" s="26"/>
      <c r="B603" s="30" t="s">
        <v>84</v>
      </c>
      <c r="C603" s="26"/>
      <c r="D603" s="169"/>
      <c r="E603" s="129"/>
      <c r="F603" s="215"/>
      <c r="G603" s="131"/>
      <c r="H603" s="131"/>
    </row>
    <row r="604" spans="1:8" x14ac:dyDescent="0.25">
      <c r="A604" s="26"/>
      <c r="B604" s="30"/>
      <c r="C604" s="26"/>
      <c r="D604" s="169"/>
      <c r="E604" s="129"/>
      <c r="F604" s="215"/>
      <c r="G604" s="131"/>
      <c r="H604" s="131"/>
    </row>
    <row r="605" spans="1:8" ht="29.25" x14ac:dyDescent="0.25">
      <c r="A605" s="26"/>
      <c r="B605" s="30" t="s">
        <v>85</v>
      </c>
      <c r="C605" s="26"/>
      <c r="D605" s="169"/>
      <c r="E605" s="129"/>
      <c r="F605" s="215"/>
      <c r="G605" s="131"/>
      <c r="H605" s="131"/>
    </row>
    <row r="606" spans="1:8" x14ac:dyDescent="0.25">
      <c r="A606" s="26"/>
      <c r="B606" s="30"/>
      <c r="C606" s="26"/>
      <c r="D606" s="169"/>
      <c r="E606" s="129"/>
      <c r="F606" s="215"/>
      <c r="G606" s="131"/>
      <c r="H606" s="131"/>
    </row>
    <row r="607" spans="1:8" ht="43.5" x14ac:dyDescent="0.25">
      <c r="A607" s="26"/>
      <c r="B607" s="30" t="s">
        <v>86</v>
      </c>
      <c r="C607" s="26"/>
      <c r="D607" s="169"/>
      <c r="E607" s="129"/>
      <c r="F607" s="215"/>
      <c r="G607" s="131"/>
      <c r="H607" s="131"/>
    </row>
    <row r="608" spans="1:8" x14ac:dyDescent="0.25">
      <c r="A608" s="26"/>
      <c r="B608" s="30"/>
      <c r="C608" s="26"/>
      <c r="D608" s="169"/>
      <c r="E608" s="129"/>
      <c r="F608" s="215"/>
      <c r="G608" s="131"/>
      <c r="H608" s="131"/>
    </row>
    <row r="609" spans="1:8" ht="72" x14ac:dyDescent="0.25">
      <c r="A609" s="26"/>
      <c r="B609" s="30" t="s">
        <v>191</v>
      </c>
      <c r="C609" s="26"/>
      <c r="D609" s="169"/>
      <c r="E609" s="129"/>
      <c r="F609" s="215"/>
      <c r="G609" s="131"/>
      <c r="H609" s="131"/>
    </row>
    <row r="610" spans="1:8" x14ac:dyDescent="0.25">
      <c r="A610" s="26"/>
      <c r="B610" s="30"/>
      <c r="C610" s="26"/>
      <c r="D610" s="169"/>
      <c r="E610" s="129"/>
      <c r="F610" s="215"/>
      <c r="G610" s="131"/>
      <c r="H610" s="131"/>
    </row>
    <row r="611" spans="1:8" ht="29.25" x14ac:dyDescent="0.25">
      <c r="A611" s="26"/>
      <c r="B611" s="30" t="s">
        <v>87</v>
      </c>
      <c r="C611" s="26"/>
      <c r="D611" s="169"/>
      <c r="E611" s="129"/>
      <c r="F611" s="215"/>
      <c r="G611" s="131"/>
      <c r="H611" s="131"/>
    </row>
    <row r="612" spans="1:8" ht="29.25" x14ac:dyDescent="0.25">
      <c r="A612" s="26"/>
      <c r="B612" s="30" t="s">
        <v>88</v>
      </c>
      <c r="C612" s="26"/>
      <c r="D612" s="169"/>
      <c r="E612" s="129"/>
      <c r="F612" s="215"/>
      <c r="G612" s="131"/>
      <c r="H612" s="131"/>
    </row>
    <row r="613" spans="1:8" x14ac:dyDescent="0.25">
      <c r="A613" s="26"/>
      <c r="B613" s="30"/>
      <c r="C613" s="26"/>
      <c r="D613" s="169"/>
      <c r="E613" s="129"/>
      <c r="F613" s="215"/>
      <c r="G613" s="131"/>
      <c r="H613" s="131"/>
    </row>
    <row r="614" spans="1:8" ht="42.75" x14ac:dyDescent="0.25">
      <c r="A614" s="26"/>
      <c r="B614" s="19" t="s">
        <v>173</v>
      </c>
      <c r="C614" s="26"/>
      <c r="D614" s="169"/>
      <c r="E614" s="129"/>
      <c r="F614" s="215"/>
      <c r="G614" s="131"/>
      <c r="H614" s="131"/>
    </row>
    <row r="615" spans="1:8" x14ac:dyDescent="0.25">
      <c r="A615" s="26"/>
      <c r="B615" s="30"/>
      <c r="C615" s="26"/>
      <c r="D615" s="169"/>
      <c r="E615" s="129"/>
      <c r="F615" s="215"/>
      <c r="G615" s="131"/>
      <c r="H615" s="131"/>
    </row>
    <row r="616" spans="1:8" x14ac:dyDescent="0.25">
      <c r="A616" s="26"/>
      <c r="B616" s="29" t="s">
        <v>80</v>
      </c>
      <c r="C616" s="26"/>
      <c r="D616" s="169"/>
      <c r="E616" s="129"/>
      <c r="F616" s="215"/>
      <c r="G616" s="131"/>
      <c r="H616" s="131"/>
    </row>
    <row r="617" spans="1:8" x14ac:dyDescent="0.25">
      <c r="A617" s="26"/>
      <c r="B617" s="29"/>
      <c r="C617" s="26"/>
      <c r="D617" s="169"/>
      <c r="E617" s="129"/>
      <c r="F617" s="215"/>
      <c r="G617" s="131"/>
      <c r="H617" s="131"/>
    </row>
    <row r="618" spans="1:8" ht="42.75" x14ac:dyDescent="0.25">
      <c r="A618" s="77"/>
      <c r="B618" s="19" t="s">
        <v>133</v>
      </c>
      <c r="C618" s="26"/>
      <c r="D618" s="169"/>
      <c r="E618" s="129"/>
      <c r="F618" s="215"/>
      <c r="G618" s="131"/>
      <c r="H618" s="131"/>
    </row>
    <row r="619" spans="1:8" x14ac:dyDescent="0.25">
      <c r="A619" s="77"/>
      <c r="B619" s="30"/>
      <c r="C619" s="26"/>
      <c r="D619" s="169"/>
      <c r="E619" s="129"/>
      <c r="F619" s="215"/>
      <c r="G619" s="131"/>
      <c r="H619" s="131"/>
    </row>
    <row r="620" spans="1:8" ht="17.25" x14ac:dyDescent="0.25">
      <c r="A620" s="77"/>
      <c r="B620" s="30" t="s">
        <v>82</v>
      </c>
      <c r="C620" s="26"/>
      <c r="D620" s="169"/>
      <c r="E620" s="129"/>
      <c r="F620" s="215"/>
      <c r="G620" s="131"/>
      <c r="H620" s="131"/>
    </row>
    <row r="621" spans="1:8" x14ac:dyDescent="0.25">
      <c r="A621" s="77"/>
      <c r="B621" s="30"/>
      <c r="C621" s="26"/>
      <c r="D621" s="169"/>
      <c r="E621" s="129"/>
      <c r="F621" s="215"/>
      <c r="G621" s="131"/>
      <c r="H621" s="131"/>
    </row>
    <row r="622" spans="1:8" x14ac:dyDescent="0.25">
      <c r="B622" s="232" t="s">
        <v>226</v>
      </c>
      <c r="H622" s="109"/>
    </row>
    <row r="623" spans="1:8" x14ac:dyDescent="0.25">
      <c r="B623" s="233" t="s">
        <v>47</v>
      </c>
      <c r="D623" s="236">
        <f>D599</f>
        <v>178.59</v>
      </c>
      <c r="F623" s="205"/>
      <c r="H623" s="113">
        <f>D623*F623</f>
        <v>0</v>
      </c>
    </row>
    <row r="624" spans="1:8" x14ac:dyDescent="0.25">
      <c r="A624" s="26"/>
      <c r="B624" s="30"/>
      <c r="C624" s="41"/>
      <c r="D624" s="169"/>
      <c r="E624" s="133"/>
      <c r="F624" s="204"/>
      <c r="G624" s="131"/>
      <c r="H624" s="130"/>
    </row>
    <row r="625" spans="1:8" x14ac:dyDescent="0.25">
      <c r="A625" s="74"/>
      <c r="B625" s="29" t="s">
        <v>89</v>
      </c>
      <c r="C625" s="41"/>
      <c r="D625" s="169"/>
      <c r="E625" s="133"/>
      <c r="F625" s="204"/>
      <c r="G625" s="131"/>
      <c r="H625" s="130"/>
    </row>
    <row r="626" spans="1:8" x14ac:dyDescent="0.25">
      <c r="A626" s="74"/>
      <c r="B626" s="29"/>
      <c r="C626" s="41"/>
      <c r="D626" s="169"/>
      <c r="E626" s="133"/>
      <c r="F626" s="204"/>
      <c r="G626" s="131"/>
      <c r="H626" s="130"/>
    </row>
    <row r="627" spans="1:8" ht="42.75" x14ac:dyDescent="0.25">
      <c r="A627" s="74"/>
      <c r="B627" s="19" t="s">
        <v>90</v>
      </c>
      <c r="C627" s="41"/>
      <c r="D627" s="169"/>
      <c r="E627" s="133"/>
      <c r="F627" s="204"/>
      <c r="G627" s="131"/>
      <c r="H627" s="130"/>
    </row>
    <row r="628" spans="1:8" x14ac:dyDescent="0.25">
      <c r="A628" s="74"/>
      <c r="B628" s="30"/>
      <c r="C628" s="41"/>
      <c r="D628" s="169"/>
      <c r="E628" s="133"/>
      <c r="F628" s="204"/>
      <c r="G628" s="131"/>
      <c r="H628" s="130"/>
    </row>
    <row r="629" spans="1:8" ht="42.75" x14ac:dyDescent="0.25">
      <c r="A629" s="74"/>
      <c r="B629" s="19" t="s">
        <v>91</v>
      </c>
      <c r="C629" s="41"/>
      <c r="D629" s="169"/>
      <c r="E629" s="133"/>
      <c r="F629" s="204"/>
      <c r="G629" s="131"/>
      <c r="H629" s="130"/>
    </row>
    <row r="630" spans="1:8" x14ac:dyDescent="0.25">
      <c r="A630" s="74"/>
      <c r="B630" s="19"/>
      <c r="C630" s="41"/>
      <c r="D630" s="169"/>
      <c r="E630" s="133"/>
      <c r="F630" s="204"/>
      <c r="G630" s="131"/>
      <c r="H630" s="130"/>
    </row>
    <row r="631" spans="1:8" ht="17.25" x14ac:dyDescent="0.25">
      <c r="A631" s="74"/>
      <c r="B631" s="30" t="s">
        <v>92</v>
      </c>
      <c r="C631" s="41"/>
      <c r="D631" s="169"/>
      <c r="E631" s="133"/>
      <c r="F631" s="204"/>
      <c r="G631" s="131"/>
      <c r="H631" s="130"/>
    </row>
    <row r="632" spans="1:8" ht="16.5" x14ac:dyDescent="0.25">
      <c r="A632" s="77"/>
      <c r="B632" s="49" t="s">
        <v>13</v>
      </c>
      <c r="C632" s="41"/>
      <c r="D632" s="227">
        <v>7</v>
      </c>
      <c r="E632" s="133"/>
      <c r="F632" s="219"/>
      <c r="G632" s="131"/>
      <c r="H632" s="113">
        <f>D632*F632</f>
        <v>0</v>
      </c>
    </row>
    <row r="633" spans="1:8" x14ac:dyDescent="0.25">
      <c r="A633" s="77"/>
      <c r="B633" s="49"/>
      <c r="C633" s="41"/>
      <c r="D633" s="169"/>
      <c r="E633" s="133"/>
      <c r="F633" s="204"/>
      <c r="G633" s="131"/>
      <c r="H633" s="130"/>
    </row>
    <row r="634" spans="1:8" x14ac:dyDescent="0.25">
      <c r="A634" s="77"/>
      <c r="B634" s="33" t="s">
        <v>284</v>
      </c>
      <c r="D634" s="95"/>
      <c r="E634" s="95"/>
      <c r="F634" s="95"/>
      <c r="G634" s="95"/>
      <c r="H634" s="95"/>
    </row>
    <row r="635" spans="1:8" x14ac:dyDescent="0.25">
      <c r="A635" s="77"/>
      <c r="B635" s="33"/>
      <c r="D635" s="95"/>
      <c r="E635" s="95"/>
      <c r="F635" s="95"/>
      <c r="G635" s="95"/>
      <c r="H635" s="95"/>
    </row>
    <row r="636" spans="1:8" ht="57" x14ac:dyDescent="0.25">
      <c r="A636" s="77"/>
      <c r="B636" s="19" t="s">
        <v>285</v>
      </c>
      <c r="D636" s="95"/>
      <c r="E636" s="95"/>
      <c r="F636" s="95"/>
      <c r="G636" s="95"/>
      <c r="H636" s="95"/>
    </row>
    <row r="637" spans="1:8" x14ac:dyDescent="0.25">
      <c r="A637" s="77"/>
      <c r="B637" s="19"/>
      <c r="D637" s="95"/>
      <c r="E637" s="95"/>
      <c r="F637" s="95"/>
      <c r="G637" s="95"/>
      <c r="H637" s="95"/>
    </row>
    <row r="638" spans="1:8" x14ac:dyDescent="0.25">
      <c r="A638" s="77"/>
      <c r="B638" s="19" t="s">
        <v>286</v>
      </c>
      <c r="D638" s="95"/>
      <c r="E638" s="95"/>
      <c r="F638" s="95"/>
      <c r="G638" s="95"/>
      <c r="H638" s="95"/>
    </row>
    <row r="639" spans="1:8" x14ac:dyDescent="0.25">
      <c r="A639" s="77"/>
      <c r="B639" s="95"/>
      <c r="D639" s="95"/>
      <c r="E639" s="95"/>
      <c r="F639" s="95"/>
      <c r="G639" s="95"/>
      <c r="H639" s="95"/>
    </row>
    <row r="640" spans="1:8" x14ac:dyDescent="0.25">
      <c r="A640" s="77"/>
      <c r="B640" s="270" t="s">
        <v>1</v>
      </c>
      <c r="D640" s="237">
        <v>1</v>
      </c>
      <c r="E640" s="95"/>
      <c r="F640" s="219"/>
      <c r="G640" s="131"/>
      <c r="H640" s="113">
        <f>D640*F640</f>
        <v>0</v>
      </c>
    </row>
    <row r="641" spans="1:8" x14ac:dyDescent="0.25">
      <c r="A641" s="77"/>
      <c r="B641" s="49"/>
      <c r="C641" s="41"/>
      <c r="D641" s="169"/>
      <c r="E641" s="133"/>
      <c r="F641" s="204"/>
      <c r="G641" s="131"/>
      <c r="H641" s="130"/>
    </row>
    <row r="642" spans="1:8" x14ac:dyDescent="0.25">
      <c r="A642" s="74"/>
      <c r="B642" s="49"/>
      <c r="C642" s="41"/>
      <c r="D642" s="169"/>
      <c r="E642" s="133"/>
      <c r="F642" s="204"/>
      <c r="G642" s="131"/>
      <c r="H642" s="130"/>
    </row>
    <row r="643" spans="1:8" x14ac:dyDescent="0.25">
      <c r="A643" s="75"/>
      <c r="B643" s="15"/>
      <c r="C643" s="70"/>
      <c r="D643" s="174"/>
      <c r="E643" s="138"/>
      <c r="F643" s="221"/>
      <c r="G643" s="139"/>
      <c r="H643" s="121"/>
    </row>
    <row r="644" spans="1:8" x14ac:dyDescent="0.25">
      <c r="A644" s="85" t="s">
        <v>187</v>
      </c>
      <c r="B644" s="51" t="s">
        <v>93</v>
      </c>
      <c r="C644" s="3"/>
      <c r="D644" s="168"/>
      <c r="E644" s="126"/>
      <c r="F644" s="144"/>
      <c r="G644" s="140"/>
      <c r="H644" s="113">
        <f>SUM(H596:H642)</f>
        <v>0</v>
      </c>
    </row>
    <row r="645" spans="1:8" x14ac:dyDescent="0.25">
      <c r="A645" s="76"/>
      <c r="B645" s="18"/>
      <c r="C645" s="71"/>
      <c r="D645" s="175"/>
      <c r="E645" s="141"/>
      <c r="F645" s="210"/>
      <c r="G645" s="140"/>
      <c r="H645" s="113"/>
    </row>
    <row r="646" spans="1:8" x14ac:dyDescent="0.25">
      <c r="A646" s="77"/>
      <c r="B646" s="22"/>
      <c r="C646" s="3"/>
      <c r="D646" s="168"/>
      <c r="E646" s="126"/>
      <c r="F646" s="144"/>
      <c r="G646" s="128"/>
      <c r="H646" s="114"/>
    </row>
    <row r="647" spans="1:8" x14ac:dyDescent="0.25">
      <c r="A647" s="77"/>
      <c r="B647" s="22"/>
      <c r="C647" s="3"/>
      <c r="D647" s="178"/>
      <c r="E647" s="126"/>
      <c r="F647" s="144"/>
      <c r="G647" s="128"/>
      <c r="H647" s="114"/>
    </row>
    <row r="648" spans="1:8" x14ac:dyDescent="0.25">
      <c r="A648" s="77"/>
      <c r="B648" s="22"/>
      <c r="C648" s="3"/>
      <c r="D648" s="178"/>
      <c r="E648" s="126"/>
      <c r="F648" s="144"/>
      <c r="G648" s="128"/>
      <c r="H648" s="114"/>
    </row>
    <row r="649" spans="1:8" x14ac:dyDescent="0.25">
      <c r="A649" s="77"/>
      <c r="B649" s="22"/>
      <c r="C649" s="3"/>
      <c r="D649" s="178"/>
      <c r="E649" s="126"/>
      <c r="F649" s="144"/>
      <c r="G649" s="128"/>
      <c r="H649" s="114"/>
    </row>
    <row r="650" spans="1:8" x14ac:dyDescent="0.25">
      <c r="A650" s="77"/>
      <c r="B650" s="22"/>
      <c r="C650" s="3"/>
      <c r="D650" s="178"/>
      <c r="E650" s="126"/>
      <c r="F650" s="144"/>
      <c r="G650" s="128"/>
      <c r="H650" s="114"/>
    </row>
    <row r="651" spans="1:8" x14ac:dyDescent="0.25">
      <c r="A651" s="77"/>
      <c r="B651" s="22"/>
      <c r="C651" s="3"/>
      <c r="D651" s="178"/>
      <c r="E651" s="126"/>
      <c r="F651" s="144"/>
      <c r="G651" s="128"/>
      <c r="H651" s="114"/>
    </row>
    <row r="652" spans="1:8" x14ac:dyDescent="0.25">
      <c r="A652" s="77"/>
      <c r="B652" s="22"/>
      <c r="C652" s="3"/>
      <c r="D652" s="178"/>
      <c r="E652" s="126"/>
      <c r="F652" s="144"/>
      <c r="G652" s="128"/>
      <c r="H652" s="114"/>
    </row>
    <row r="653" spans="1:8" x14ac:dyDescent="0.25">
      <c r="A653" s="77"/>
      <c r="B653" s="22"/>
      <c r="C653" s="3"/>
      <c r="D653" s="178"/>
      <c r="E653" s="126"/>
      <c r="F653" s="144"/>
      <c r="G653" s="128"/>
      <c r="H653" s="114"/>
    </row>
    <row r="654" spans="1:8" x14ac:dyDescent="0.25">
      <c r="A654" s="77"/>
      <c r="B654" s="22"/>
      <c r="C654" s="3"/>
      <c r="D654" s="178"/>
      <c r="E654" s="126"/>
      <c r="F654" s="144"/>
      <c r="G654" s="128"/>
      <c r="H654" s="114"/>
    </row>
    <row r="655" spans="1:8" x14ac:dyDescent="0.25">
      <c r="A655" s="77"/>
      <c r="B655" s="22"/>
      <c r="C655" s="3"/>
      <c r="D655" s="178"/>
      <c r="E655" s="126"/>
      <c r="F655" s="144"/>
      <c r="G655" s="128"/>
      <c r="H655" s="114"/>
    </row>
    <row r="656" spans="1:8" x14ac:dyDescent="0.25">
      <c r="A656" s="77"/>
      <c r="B656" s="22"/>
      <c r="C656" s="3"/>
      <c r="D656" s="178"/>
      <c r="E656" s="126"/>
      <c r="F656" s="144"/>
      <c r="G656" s="128"/>
      <c r="H656" s="114"/>
    </row>
    <row r="657" spans="1:8" x14ac:dyDescent="0.25">
      <c r="A657" s="77"/>
      <c r="B657" s="22"/>
      <c r="C657" s="3"/>
      <c r="D657" s="178"/>
      <c r="E657" s="126"/>
      <c r="F657" s="144"/>
      <c r="G657" s="128"/>
      <c r="H657" s="114"/>
    </row>
    <row r="658" spans="1:8" x14ac:dyDescent="0.25">
      <c r="A658" s="77"/>
      <c r="B658" s="22"/>
      <c r="C658" s="3"/>
      <c r="D658" s="178"/>
      <c r="E658" s="126"/>
      <c r="F658" s="144"/>
      <c r="G658" s="128"/>
      <c r="H658" s="114"/>
    </row>
    <row r="659" spans="1:8" x14ac:dyDescent="0.25">
      <c r="A659" s="77"/>
      <c r="B659" s="22"/>
      <c r="C659" s="3"/>
      <c r="D659" s="178"/>
      <c r="E659" s="126"/>
      <c r="F659" s="144"/>
      <c r="G659" s="128"/>
      <c r="H659" s="114"/>
    </row>
    <row r="660" spans="1:8" x14ac:dyDescent="0.25">
      <c r="A660" s="77"/>
      <c r="B660" s="22"/>
      <c r="C660" s="3"/>
      <c r="D660" s="178"/>
      <c r="E660" s="126"/>
      <c r="F660" s="144"/>
      <c r="G660" s="128"/>
      <c r="H660" s="114"/>
    </row>
    <row r="661" spans="1:8" x14ac:dyDescent="0.25">
      <c r="A661" s="77"/>
      <c r="B661" s="22"/>
      <c r="C661" s="3"/>
      <c r="D661" s="178"/>
      <c r="E661" s="126"/>
      <c r="F661" s="144"/>
      <c r="G661" s="128"/>
      <c r="H661" s="114"/>
    </row>
    <row r="662" spans="1:8" x14ac:dyDescent="0.25">
      <c r="A662" s="77"/>
      <c r="B662" s="22"/>
      <c r="C662" s="3"/>
      <c r="D662" s="178"/>
      <c r="E662" s="126"/>
      <c r="F662" s="144"/>
      <c r="G662" s="128"/>
      <c r="H662" s="114"/>
    </row>
    <row r="663" spans="1:8" x14ac:dyDescent="0.25">
      <c r="A663" s="77"/>
      <c r="B663" s="22"/>
      <c r="C663" s="3"/>
      <c r="D663" s="178"/>
      <c r="E663" s="126"/>
      <c r="F663" s="144"/>
      <c r="G663" s="128"/>
      <c r="H663" s="114"/>
    </row>
    <row r="664" spans="1:8" x14ac:dyDescent="0.25">
      <c r="A664" s="77"/>
      <c r="B664" s="22"/>
      <c r="C664" s="3"/>
      <c r="D664" s="178"/>
      <c r="E664" s="126"/>
      <c r="F664" s="144"/>
      <c r="G664" s="128"/>
      <c r="H664" s="114"/>
    </row>
    <row r="665" spans="1:8" x14ac:dyDescent="0.25">
      <c r="A665" s="77"/>
      <c r="B665" s="22"/>
      <c r="C665" s="3"/>
      <c r="D665" s="178"/>
      <c r="E665" s="126"/>
      <c r="F665" s="144"/>
      <c r="G665" s="128"/>
      <c r="H665" s="114"/>
    </row>
    <row r="666" spans="1:8" x14ac:dyDescent="0.25">
      <c r="A666" s="77"/>
      <c r="B666" s="22"/>
      <c r="C666" s="3"/>
      <c r="D666" s="178"/>
      <c r="E666" s="126"/>
      <c r="F666" s="144"/>
      <c r="G666" s="128"/>
      <c r="H666" s="114"/>
    </row>
    <row r="667" spans="1:8" x14ac:dyDescent="0.25">
      <c r="B667" s="78" t="s">
        <v>283</v>
      </c>
      <c r="C667" s="94"/>
      <c r="D667" s="159"/>
      <c r="E667" s="106"/>
      <c r="F667" s="142"/>
      <c r="G667" s="118"/>
      <c r="H667" s="114"/>
    </row>
    <row r="668" spans="1:8" x14ac:dyDescent="0.25">
      <c r="B668" s="78" t="s">
        <v>108</v>
      </c>
      <c r="C668" s="94"/>
      <c r="D668" s="159"/>
      <c r="E668" s="106"/>
      <c r="F668" s="142"/>
      <c r="G668" s="118"/>
      <c r="H668" s="114"/>
    </row>
    <row r="669" spans="1:8" x14ac:dyDescent="0.25">
      <c r="B669" s="100"/>
      <c r="C669" s="94"/>
      <c r="D669" s="159"/>
      <c r="E669" s="106"/>
      <c r="F669" s="142"/>
      <c r="G669" s="118"/>
      <c r="H669" s="114"/>
    </row>
    <row r="670" spans="1:8" x14ac:dyDescent="0.25">
      <c r="B670" s="69" t="s">
        <v>94</v>
      </c>
      <c r="C670" s="94"/>
      <c r="D670" s="159"/>
      <c r="E670" s="106"/>
      <c r="F670" s="142"/>
      <c r="G670" s="118"/>
      <c r="H670" s="114"/>
    </row>
    <row r="671" spans="1:8" x14ac:dyDescent="0.25">
      <c r="B671" s="69"/>
      <c r="C671" s="94"/>
      <c r="D671" s="159"/>
      <c r="E671" s="106"/>
      <c r="F671" s="142"/>
      <c r="G671" s="118"/>
      <c r="H671" s="114"/>
    </row>
    <row r="672" spans="1:8" x14ac:dyDescent="0.25">
      <c r="B672" s="347" t="s">
        <v>107</v>
      </c>
      <c r="C672" s="347"/>
      <c r="D672" s="347"/>
      <c r="E672" s="347"/>
      <c r="F672" s="347"/>
      <c r="G672" s="347"/>
      <c r="H672" s="347"/>
    </row>
    <row r="673" spans="1:8" x14ac:dyDescent="0.25">
      <c r="B673" s="203" t="s">
        <v>203</v>
      </c>
      <c r="C673" s="94"/>
      <c r="D673" s="159"/>
      <c r="E673" s="106"/>
      <c r="F673" s="228"/>
      <c r="G673" s="118"/>
    </row>
    <row r="674" spans="1:8" x14ac:dyDescent="0.25">
      <c r="B674" s="304"/>
    </row>
    <row r="675" spans="1:8" x14ac:dyDescent="0.25">
      <c r="B675" s="304"/>
      <c r="C675" s="94"/>
      <c r="D675" s="159"/>
      <c r="E675" s="106"/>
      <c r="F675" s="142"/>
      <c r="G675" s="118"/>
      <c r="H675" s="114"/>
    </row>
    <row r="676" spans="1:8" x14ac:dyDescent="0.25">
      <c r="B676" s="5" t="s">
        <v>304</v>
      </c>
    </row>
    <row r="677" spans="1:8" x14ac:dyDescent="0.25">
      <c r="B677" s="5"/>
    </row>
    <row r="678" spans="1:8" x14ac:dyDescent="0.25">
      <c r="B678" s="5" t="s">
        <v>204</v>
      </c>
      <c r="C678" s="6"/>
    </row>
    <row r="679" spans="1:8" x14ac:dyDescent="0.25">
      <c r="E679" s="263" t="str">
        <f>E9</f>
        <v>dionica D6.3</v>
      </c>
      <c r="F679" s="263" t="str">
        <f>F9</f>
        <v>Budilovo</v>
      </c>
      <c r="G679" s="12"/>
      <c r="H679" s="249">
        <f>F10</f>
        <v>178.59</v>
      </c>
    </row>
    <row r="682" spans="1:8" x14ac:dyDescent="0.25">
      <c r="B682" s="5" t="s">
        <v>485</v>
      </c>
      <c r="D682" s="196"/>
      <c r="E682" s="95"/>
      <c r="F682" s="222"/>
      <c r="G682" s="197"/>
      <c r="H682" s="192"/>
    </row>
    <row r="683" spans="1:8" x14ac:dyDescent="0.25">
      <c r="D683" s="196"/>
      <c r="E683" s="95"/>
      <c r="F683" s="222"/>
      <c r="G683" s="197"/>
      <c r="H683" s="192"/>
    </row>
    <row r="684" spans="1:8" x14ac:dyDescent="0.25">
      <c r="A684" s="2" t="s">
        <v>180</v>
      </c>
      <c r="B684" s="5" t="s">
        <v>4</v>
      </c>
      <c r="D684" s="196"/>
      <c r="E684" s="95"/>
      <c r="F684" s="222"/>
      <c r="G684" s="197"/>
      <c r="H684" s="259">
        <f>H124</f>
        <v>0</v>
      </c>
    </row>
    <row r="685" spans="1:8" x14ac:dyDescent="0.25">
      <c r="B685" s="5"/>
      <c r="D685" s="196"/>
      <c r="E685" s="95"/>
      <c r="F685" s="222"/>
      <c r="G685" s="197"/>
      <c r="H685" s="260"/>
    </row>
    <row r="686" spans="1:8" x14ac:dyDescent="0.25">
      <c r="A686" s="2" t="s">
        <v>193</v>
      </c>
      <c r="B686" s="5" t="s">
        <v>11</v>
      </c>
      <c r="D686" s="196"/>
      <c r="E686" s="95"/>
      <c r="F686" s="222"/>
      <c r="G686" s="197"/>
      <c r="H686" s="259">
        <f>H146</f>
        <v>0</v>
      </c>
    </row>
    <row r="687" spans="1:8" x14ac:dyDescent="0.25">
      <c r="B687" s="5"/>
      <c r="D687" s="196"/>
      <c r="E687" s="95"/>
      <c r="F687" s="222"/>
      <c r="G687" s="197"/>
      <c r="H687" s="260"/>
    </row>
    <row r="688" spans="1:8" x14ac:dyDescent="0.25">
      <c r="A688" s="2" t="s">
        <v>194</v>
      </c>
      <c r="B688" s="5" t="s">
        <v>14</v>
      </c>
      <c r="D688" s="196"/>
      <c r="E688" s="95"/>
      <c r="F688" s="222"/>
      <c r="G688" s="197"/>
      <c r="H688" s="259">
        <f>H237</f>
        <v>0</v>
      </c>
    </row>
    <row r="689" spans="1:8" x14ac:dyDescent="0.25">
      <c r="B689" s="5"/>
      <c r="D689" s="196"/>
      <c r="E689" s="95"/>
      <c r="F689" s="222"/>
      <c r="G689" s="197"/>
      <c r="H689" s="260"/>
    </row>
    <row r="690" spans="1:8" x14ac:dyDescent="0.25">
      <c r="A690" s="2" t="s">
        <v>182</v>
      </c>
      <c r="B690" s="5" t="s">
        <v>130</v>
      </c>
      <c r="D690" s="196"/>
      <c r="E690" s="95"/>
      <c r="F690" s="222"/>
      <c r="G690" s="197"/>
      <c r="H690" s="259">
        <f>H252</f>
        <v>0</v>
      </c>
    </row>
    <row r="691" spans="1:8" x14ac:dyDescent="0.25">
      <c r="B691" s="5"/>
      <c r="D691" s="196"/>
      <c r="E691" s="95"/>
      <c r="F691" s="222"/>
      <c r="G691" s="197"/>
      <c r="H691" s="260"/>
    </row>
    <row r="692" spans="1:8" x14ac:dyDescent="0.25">
      <c r="A692" s="2" t="s">
        <v>195</v>
      </c>
      <c r="B692" s="81" t="s">
        <v>119</v>
      </c>
      <c r="D692" s="196"/>
      <c r="E692" s="95"/>
      <c r="F692" s="222"/>
      <c r="G692" s="197"/>
      <c r="H692" s="259">
        <f>H300</f>
        <v>0</v>
      </c>
    </row>
    <row r="693" spans="1:8" x14ac:dyDescent="0.25">
      <c r="B693" s="5"/>
      <c r="D693" s="196"/>
      <c r="E693" s="95"/>
      <c r="F693" s="222"/>
      <c r="G693" s="197"/>
      <c r="H693" s="260"/>
    </row>
    <row r="694" spans="1:8" x14ac:dyDescent="0.25">
      <c r="A694" s="2" t="s">
        <v>196</v>
      </c>
      <c r="B694" s="81" t="s">
        <v>127</v>
      </c>
      <c r="D694" s="196"/>
      <c r="E694" s="95"/>
      <c r="F694" s="222"/>
      <c r="G694" s="197"/>
      <c r="H694" s="259">
        <f>H365</f>
        <v>0</v>
      </c>
    </row>
    <row r="695" spans="1:8" x14ac:dyDescent="0.25">
      <c r="B695" s="81"/>
      <c r="D695" s="196"/>
      <c r="E695" s="95"/>
      <c r="F695" s="222"/>
      <c r="G695" s="197"/>
      <c r="H695" s="260"/>
    </row>
    <row r="696" spans="1:8" x14ac:dyDescent="0.25">
      <c r="A696" s="2" t="s">
        <v>197</v>
      </c>
      <c r="B696" s="81" t="s">
        <v>51</v>
      </c>
      <c r="D696" s="196"/>
      <c r="E696" s="95"/>
      <c r="F696" s="222"/>
      <c r="G696" s="197"/>
      <c r="H696" s="259">
        <f>H529</f>
        <v>0</v>
      </c>
    </row>
    <row r="697" spans="1:8" x14ac:dyDescent="0.25">
      <c r="B697" s="81"/>
      <c r="D697" s="196"/>
      <c r="E697" s="95"/>
      <c r="F697" s="222"/>
      <c r="G697" s="197"/>
      <c r="H697" s="260"/>
    </row>
    <row r="698" spans="1:8" x14ac:dyDescent="0.25">
      <c r="A698" s="2" t="s">
        <v>198</v>
      </c>
      <c r="B698" s="81" t="s">
        <v>128</v>
      </c>
      <c r="D698" s="196"/>
      <c r="E698" s="95"/>
      <c r="F698" s="222"/>
      <c r="G698" s="197"/>
      <c r="H698" s="259">
        <f>H549</f>
        <v>0</v>
      </c>
    </row>
    <row r="699" spans="1:8" x14ac:dyDescent="0.25">
      <c r="B699" s="81"/>
      <c r="D699" s="196"/>
      <c r="E699" s="95"/>
      <c r="F699" s="222"/>
      <c r="G699" s="197"/>
      <c r="H699" s="260"/>
    </row>
    <row r="700" spans="1:8" x14ac:dyDescent="0.25">
      <c r="A700" s="2" t="s">
        <v>199</v>
      </c>
      <c r="B700" s="81" t="s">
        <v>72</v>
      </c>
      <c r="D700" s="196"/>
      <c r="E700" s="95"/>
      <c r="F700" s="222"/>
      <c r="G700" s="197"/>
      <c r="H700" s="259">
        <f>H568</f>
        <v>0</v>
      </c>
    </row>
    <row r="701" spans="1:8" x14ac:dyDescent="0.25">
      <c r="A701" s="86"/>
      <c r="B701" s="16"/>
      <c r="C701" s="94"/>
      <c r="D701" s="198"/>
      <c r="E701" s="94"/>
      <c r="F701" s="223"/>
      <c r="G701" s="199"/>
      <c r="H701" s="261"/>
    </row>
    <row r="702" spans="1:8" x14ac:dyDescent="0.25">
      <c r="A702" s="2" t="s">
        <v>200</v>
      </c>
      <c r="B702" s="81" t="s">
        <v>76</v>
      </c>
      <c r="D702" s="196"/>
      <c r="E702" s="95"/>
      <c r="F702" s="222"/>
      <c r="G702" s="197"/>
      <c r="H702" s="259">
        <f>H644</f>
        <v>0</v>
      </c>
    </row>
    <row r="703" spans="1:8" ht="15.75" thickBot="1" x14ac:dyDescent="0.3">
      <c r="A703" s="86"/>
      <c r="B703" s="22"/>
      <c r="C703" s="94"/>
      <c r="D703" s="198"/>
      <c r="E703" s="94"/>
      <c r="F703" s="223"/>
      <c r="G703" s="199"/>
      <c r="H703" s="261"/>
    </row>
    <row r="704" spans="1:8" ht="15.75" thickTop="1" x14ac:dyDescent="0.25">
      <c r="A704" s="87"/>
      <c r="B704" s="88"/>
      <c r="C704" s="101"/>
      <c r="D704" s="200"/>
      <c r="E704" s="101"/>
      <c r="F704" s="224"/>
      <c r="G704" s="201"/>
      <c r="H704" s="193"/>
    </row>
    <row r="705" spans="1:8" ht="15.75" thickBot="1" x14ac:dyDescent="0.3">
      <c r="B705" s="16" t="s">
        <v>486</v>
      </c>
      <c r="C705" s="94"/>
      <c r="D705" s="198"/>
      <c r="E705" s="94"/>
      <c r="F705" s="223"/>
      <c r="G705" s="199"/>
      <c r="H705" s="194">
        <f>SUM(H684:H702)</f>
        <v>0</v>
      </c>
    </row>
    <row r="706" spans="1:8" ht="15.75" thickBot="1" x14ac:dyDescent="0.3">
      <c r="A706" s="89"/>
      <c r="B706" s="90"/>
      <c r="C706" s="102"/>
      <c r="D706" s="262"/>
      <c r="E706" s="102"/>
      <c r="F706" s="225"/>
      <c r="G706" s="202"/>
      <c r="H706" s="195"/>
    </row>
    <row r="707" spans="1:8" ht="15.75" thickTop="1" x14ac:dyDescent="0.25">
      <c r="F707" s="142"/>
      <c r="G707" s="118"/>
      <c r="H707" s="114"/>
    </row>
    <row r="708" spans="1:8" x14ac:dyDescent="0.25">
      <c r="F708" s="142"/>
      <c r="G708" s="118"/>
      <c r="H708" s="114"/>
    </row>
    <row r="736" spans="1:1" x14ac:dyDescent="0.25">
      <c r="A736" s="46"/>
    </row>
  </sheetData>
  <mergeCells count="2">
    <mergeCell ref="B5:H5"/>
    <mergeCell ref="B672:H67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662"/>
  <sheetViews>
    <sheetView topLeftCell="A607" workbookViewId="0">
      <selection activeCell="K631" sqref="K631"/>
    </sheetView>
  </sheetViews>
  <sheetFormatPr defaultRowHeight="15" x14ac:dyDescent="0.25"/>
  <cols>
    <col min="1" max="1" width="5.7109375" style="184" customWidth="1"/>
    <col min="2" max="2" width="60.7109375" style="7" customWidth="1"/>
    <col min="3" max="3" width="1.7109375" style="95" customWidth="1"/>
    <col min="4" max="4" width="10.7109375" style="162" customWidth="1"/>
    <col min="5" max="5" width="1.7109375" style="108" customWidth="1"/>
    <col min="6" max="6" width="15.7109375" style="209" customWidth="1"/>
    <col min="7" max="7" width="1.7109375" style="109" customWidth="1"/>
    <col min="8" max="8" width="15.7109375" style="110" customWidth="1"/>
  </cols>
  <sheetData>
    <row r="1" spans="1:8" x14ac:dyDescent="0.25">
      <c r="B1" s="6"/>
    </row>
    <row r="2" spans="1:8" x14ac:dyDescent="0.25">
      <c r="A2" s="306"/>
      <c r="B2" s="6"/>
    </row>
    <row r="3" spans="1:8" x14ac:dyDescent="0.25">
      <c r="A3" s="307" t="s">
        <v>106</v>
      </c>
      <c r="B3" s="308"/>
      <c r="C3" s="309"/>
      <c r="D3" s="310"/>
      <c r="E3" s="311"/>
      <c r="G3" s="312"/>
      <c r="H3" s="208"/>
    </row>
    <row r="4" spans="1:8" x14ac:dyDescent="0.25">
      <c r="A4" s="307"/>
      <c r="B4" s="308"/>
      <c r="C4" s="309"/>
      <c r="D4" s="310"/>
      <c r="E4" s="311"/>
      <c r="G4" s="312"/>
      <c r="H4" s="208"/>
    </row>
    <row r="5" spans="1:8" x14ac:dyDescent="0.25">
      <c r="B5" s="348" t="s">
        <v>107</v>
      </c>
      <c r="C5" s="348"/>
      <c r="D5" s="348"/>
      <c r="E5" s="348"/>
      <c r="F5" s="348"/>
      <c r="G5" s="348"/>
      <c r="H5" s="348"/>
    </row>
    <row r="6" spans="1:8" x14ac:dyDescent="0.25">
      <c r="B6" s="203" t="s">
        <v>203</v>
      </c>
      <c r="C6" s="313"/>
      <c r="D6" s="313"/>
      <c r="E6" s="313"/>
      <c r="F6" s="314"/>
      <c r="G6" s="313"/>
      <c r="H6" s="313"/>
    </row>
    <row r="7" spans="1:8" x14ac:dyDescent="0.25">
      <c r="B7" s="203"/>
      <c r="C7" s="313"/>
      <c r="D7" s="313"/>
      <c r="E7" s="313"/>
      <c r="F7" s="314"/>
      <c r="G7" s="313"/>
      <c r="H7" s="313"/>
    </row>
    <row r="8" spans="1:8" x14ac:dyDescent="0.25">
      <c r="B8" s="315" t="s">
        <v>3</v>
      </c>
      <c r="D8" s="163" t="s">
        <v>192</v>
      </c>
      <c r="E8" s="172" t="s">
        <v>192</v>
      </c>
      <c r="F8" s="316"/>
      <c r="G8" s="112"/>
      <c r="H8" s="150"/>
    </row>
    <row r="9" spans="1:8" x14ac:dyDescent="0.25">
      <c r="A9" s="317"/>
      <c r="C9" s="6"/>
      <c r="E9" s="318" t="s">
        <v>482</v>
      </c>
      <c r="F9" s="211" t="s">
        <v>306</v>
      </c>
      <c r="G9" s="12"/>
      <c r="H9" s="12"/>
    </row>
    <row r="10" spans="1:8" x14ac:dyDescent="0.25">
      <c r="A10" s="317"/>
      <c r="B10" s="315"/>
      <c r="C10" s="6"/>
      <c r="D10" s="172"/>
      <c r="E10" s="234" t="s">
        <v>208</v>
      </c>
      <c r="F10" s="211">
        <v>160</v>
      </c>
      <c r="G10" s="12" t="s">
        <v>0</v>
      </c>
      <c r="H10" s="12"/>
    </row>
    <row r="11" spans="1:8" x14ac:dyDescent="0.25">
      <c r="A11" s="317"/>
      <c r="B11" s="319" t="s">
        <v>142</v>
      </c>
      <c r="C11" s="6"/>
      <c r="D11" s="176"/>
      <c r="E11" s="84"/>
      <c r="F11" s="176"/>
      <c r="G11" s="84"/>
      <c r="H11" s="84"/>
    </row>
    <row r="12" spans="1:8" x14ac:dyDescent="0.25">
      <c r="A12" s="317"/>
      <c r="B12" s="315"/>
      <c r="C12" s="6"/>
      <c r="D12" s="176"/>
      <c r="E12" s="84"/>
      <c r="F12" s="176"/>
      <c r="G12" s="84"/>
      <c r="H12" s="84"/>
    </row>
    <row r="13" spans="1:8" ht="57" x14ac:dyDescent="0.25">
      <c r="A13" s="317"/>
      <c r="B13" s="320" t="s">
        <v>143</v>
      </c>
      <c r="C13" s="6"/>
      <c r="D13" s="176"/>
      <c r="E13" s="84"/>
      <c r="F13" s="176"/>
      <c r="G13" s="84"/>
      <c r="H13" s="84"/>
    </row>
    <row r="14" spans="1:8" x14ac:dyDescent="0.25">
      <c r="A14" s="317"/>
      <c r="B14" s="315"/>
      <c r="C14" s="6"/>
      <c r="D14" s="176"/>
      <c r="E14" s="84"/>
      <c r="F14" s="176"/>
      <c r="G14" s="84"/>
      <c r="H14" s="84"/>
    </row>
    <row r="15" spans="1:8" ht="85.5" x14ac:dyDescent="0.25">
      <c r="A15" s="317"/>
      <c r="B15" s="320" t="s">
        <v>144</v>
      </c>
      <c r="C15" s="6"/>
      <c r="D15" s="176"/>
      <c r="E15" s="84"/>
      <c r="F15" s="176"/>
      <c r="G15" s="84"/>
      <c r="H15" s="84"/>
    </row>
    <row r="16" spans="1:8" x14ac:dyDescent="0.25">
      <c r="A16" s="317"/>
      <c r="B16" s="315"/>
      <c r="C16" s="6"/>
      <c r="D16" s="176"/>
      <c r="E16" s="84"/>
      <c r="F16" s="176"/>
      <c r="G16" s="84"/>
      <c r="H16" s="84"/>
    </row>
    <row r="17" spans="1:8" ht="42.75" x14ac:dyDescent="0.25">
      <c r="A17" s="317"/>
      <c r="B17" s="320" t="s">
        <v>145</v>
      </c>
      <c r="C17" s="6"/>
      <c r="D17" s="176"/>
      <c r="E17" s="84"/>
      <c r="F17" s="176"/>
      <c r="G17" s="84"/>
      <c r="H17" s="84"/>
    </row>
    <row r="18" spans="1:8" x14ac:dyDescent="0.25">
      <c r="A18" s="317"/>
      <c r="B18" s="315"/>
      <c r="C18" s="6"/>
      <c r="D18" s="176"/>
      <c r="E18" s="84"/>
      <c r="F18" s="176"/>
      <c r="G18" s="84"/>
      <c r="H18" s="84"/>
    </row>
    <row r="19" spans="1:8" ht="57" x14ac:dyDescent="0.25">
      <c r="A19" s="317"/>
      <c r="B19" s="320" t="s">
        <v>146</v>
      </c>
      <c r="C19" s="6"/>
      <c r="D19" s="176"/>
      <c r="E19" s="84"/>
      <c r="F19" s="176"/>
      <c r="G19" s="84"/>
      <c r="H19" s="84"/>
    </row>
    <row r="20" spans="1:8" x14ac:dyDescent="0.25">
      <c r="A20" s="317"/>
      <c r="B20" s="315"/>
      <c r="C20" s="6"/>
      <c r="D20" s="176"/>
      <c r="E20" s="84"/>
      <c r="F20" s="176"/>
      <c r="G20" s="84"/>
      <c r="H20" s="84"/>
    </row>
    <row r="21" spans="1:8" ht="57" x14ac:dyDescent="0.25">
      <c r="A21" s="317"/>
      <c r="B21" s="320" t="s">
        <v>147</v>
      </c>
      <c r="C21" s="6"/>
      <c r="D21" s="176"/>
      <c r="E21" s="84"/>
      <c r="F21" s="176"/>
      <c r="G21" s="84"/>
      <c r="H21" s="84"/>
    </row>
    <row r="22" spans="1:8" x14ac:dyDescent="0.25">
      <c r="A22" s="317"/>
      <c r="B22" s="315"/>
      <c r="C22" s="6"/>
      <c r="D22" s="176"/>
      <c r="E22" s="84"/>
      <c r="F22" s="176"/>
      <c r="G22" s="84"/>
      <c r="H22" s="84"/>
    </row>
    <row r="23" spans="1:8" ht="42.75" x14ac:dyDescent="0.25">
      <c r="A23" s="317"/>
      <c r="B23" s="320" t="s">
        <v>148</v>
      </c>
      <c r="C23" s="6"/>
      <c r="D23" s="176"/>
      <c r="E23" s="84"/>
      <c r="F23" s="176"/>
      <c r="G23" s="84"/>
      <c r="H23" s="84"/>
    </row>
    <row r="24" spans="1:8" x14ac:dyDescent="0.25">
      <c r="A24" s="317"/>
      <c r="B24" s="315"/>
      <c r="C24" s="6"/>
      <c r="D24" s="176"/>
      <c r="E24" s="84"/>
      <c r="F24" s="176"/>
      <c r="G24" s="84"/>
      <c r="H24" s="84"/>
    </row>
    <row r="25" spans="1:8" ht="142.5" x14ac:dyDescent="0.25">
      <c r="A25" s="317"/>
      <c r="B25" s="320" t="s">
        <v>149</v>
      </c>
      <c r="C25" s="6"/>
      <c r="D25" s="176"/>
      <c r="E25" s="84"/>
      <c r="F25" s="176"/>
      <c r="G25" s="84"/>
      <c r="H25" s="84"/>
    </row>
    <row r="26" spans="1:8" x14ac:dyDescent="0.25">
      <c r="A26" s="317"/>
      <c r="B26" s="315"/>
      <c r="C26" s="6"/>
      <c r="D26" s="176"/>
      <c r="E26" s="84"/>
      <c r="F26" s="176"/>
      <c r="G26" s="84"/>
      <c r="H26" s="84"/>
    </row>
    <row r="27" spans="1:8" ht="28.5" x14ac:dyDescent="0.25">
      <c r="A27" s="317"/>
      <c r="B27" s="320" t="s">
        <v>150</v>
      </c>
      <c r="C27" s="6"/>
      <c r="D27" s="176"/>
      <c r="E27" s="84"/>
      <c r="F27" s="176"/>
      <c r="G27" s="84"/>
      <c r="H27" s="84"/>
    </row>
    <row r="28" spans="1:8" x14ac:dyDescent="0.25">
      <c r="A28" s="317"/>
      <c r="B28" s="315"/>
      <c r="C28" s="6"/>
      <c r="D28" s="176"/>
      <c r="E28" s="84"/>
      <c r="F28" s="176"/>
      <c r="G28" s="84"/>
      <c r="H28" s="84"/>
    </row>
    <row r="29" spans="1:8" ht="99.75" x14ac:dyDescent="0.25">
      <c r="A29" s="317"/>
      <c r="B29" s="320" t="s">
        <v>151</v>
      </c>
      <c r="C29" s="6"/>
      <c r="D29" s="176"/>
      <c r="E29" s="84"/>
      <c r="F29" s="176"/>
      <c r="G29" s="84"/>
      <c r="H29" s="84"/>
    </row>
    <row r="30" spans="1:8" x14ac:dyDescent="0.25">
      <c r="A30" s="317"/>
      <c r="B30" s="315"/>
      <c r="C30" s="6"/>
      <c r="D30" s="176"/>
      <c r="E30" s="84"/>
      <c r="F30" s="176"/>
      <c r="G30" s="84"/>
      <c r="H30" s="84"/>
    </row>
    <row r="31" spans="1:8" ht="114" x14ac:dyDescent="0.25">
      <c r="A31" s="317"/>
      <c r="B31" s="320" t="s">
        <v>152</v>
      </c>
      <c r="C31" s="6"/>
      <c r="D31" s="176"/>
      <c r="E31" s="84"/>
      <c r="F31" s="176"/>
      <c r="G31" s="84"/>
      <c r="H31" s="84"/>
    </row>
    <row r="32" spans="1:8" x14ac:dyDescent="0.25">
      <c r="A32" s="317"/>
      <c r="B32" s="315"/>
      <c r="C32" s="6"/>
      <c r="D32" s="176"/>
      <c r="E32" s="84"/>
      <c r="F32" s="176"/>
      <c r="G32" s="84"/>
      <c r="H32" s="84"/>
    </row>
    <row r="33" spans="1:8" ht="42.75" x14ac:dyDescent="0.25">
      <c r="A33" s="317"/>
      <c r="B33" s="320" t="s">
        <v>153</v>
      </c>
      <c r="C33" s="6"/>
      <c r="D33" s="176"/>
      <c r="E33" s="84"/>
      <c r="F33" s="176"/>
      <c r="G33" s="84"/>
      <c r="H33" s="84"/>
    </row>
    <row r="34" spans="1:8" x14ac:dyDescent="0.25">
      <c r="A34" s="317"/>
      <c r="B34" s="315"/>
      <c r="C34" s="6"/>
      <c r="D34" s="176"/>
      <c r="E34" s="84"/>
      <c r="F34" s="176"/>
      <c r="G34" s="84"/>
      <c r="H34" s="84"/>
    </row>
    <row r="35" spans="1:8" ht="42.75" x14ac:dyDescent="0.25">
      <c r="A35" s="317"/>
      <c r="B35" s="320" t="s">
        <v>154</v>
      </c>
      <c r="C35" s="6"/>
      <c r="D35" s="176"/>
      <c r="E35" s="84"/>
      <c r="F35" s="176"/>
      <c r="G35" s="84"/>
      <c r="H35" s="84"/>
    </row>
    <row r="36" spans="1:8" x14ac:dyDescent="0.25">
      <c r="A36" s="317"/>
      <c r="B36" s="315"/>
      <c r="C36" s="6"/>
      <c r="D36" s="176"/>
      <c r="E36" s="84"/>
      <c r="F36" s="176"/>
      <c r="G36" s="84"/>
      <c r="H36" s="84"/>
    </row>
    <row r="37" spans="1:8" ht="57" x14ac:dyDescent="0.25">
      <c r="A37" s="317"/>
      <c r="B37" s="320" t="s">
        <v>155</v>
      </c>
      <c r="C37" s="6"/>
      <c r="D37" s="176"/>
      <c r="E37" s="84"/>
      <c r="F37" s="176"/>
      <c r="G37" s="84"/>
      <c r="H37" s="84"/>
    </row>
    <row r="38" spans="1:8" x14ac:dyDescent="0.25">
      <c r="A38" s="317"/>
      <c r="B38" s="320"/>
      <c r="C38" s="6"/>
      <c r="D38" s="176"/>
      <c r="E38" s="84"/>
      <c r="F38" s="176"/>
      <c r="G38" s="84"/>
      <c r="H38" s="84"/>
    </row>
    <row r="39" spans="1:8" ht="42.75" x14ac:dyDescent="0.25">
      <c r="A39" s="317"/>
      <c r="B39" s="320" t="s">
        <v>156</v>
      </c>
      <c r="C39" s="6"/>
      <c r="D39" s="176"/>
      <c r="E39" s="84"/>
      <c r="F39" s="176"/>
      <c r="G39" s="84"/>
      <c r="H39" s="84"/>
    </row>
    <row r="40" spans="1:8" x14ac:dyDescent="0.25">
      <c r="A40" s="317"/>
      <c r="B40" s="320"/>
      <c r="C40" s="6"/>
      <c r="D40" s="176"/>
      <c r="E40" s="84"/>
      <c r="F40" s="176"/>
      <c r="G40" s="84"/>
      <c r="H40" s="84"/>
    </row>
    <row r="41" spans="1:8" ht="71.25" x14ac:dyDescent="0.25">
      <c r="A41" s="317"/>
      <c r="B41" s="320" t="s">
        <v>157</v>
      </c>
      <c r="C41" s="6"/>
      <c r="D41" s="176"/>
      <c r="E41" s="84"/>
      <c r="F41" s="176"/>
      <c r="G41" s="84"/>
      <c r="H41" s="84"/>
    </row>
    <row r="42" spans="1:8" x14ac:dyDescent="0.25">
      <c r="A42" s="317"/>
      <c r="B42" s="320"/>
      <c r="C42" s="6"/>
      <c r="D42" s="176"/>
      <c r="E42" s="84"/>
      <c r="F42" s="176"/>
      <c r="G42" s="84"/>
      <c r="H42" s="84"/>
    </row>
    <row r="43" spans="1:8" ht="42.75" x14ac:dyDescent="0.25">
      <c r="A43" s="317"/>
      <c r="B43" s="320" t="s">
        <v>158</v>
      </c>
      <c r="C43" s="6"/>
      <c r="D43" s="176"/>
      <c r="E43" s="84"/>
      <c r="F43" s="176"/>
      <c r="G43" s="84"/>
      <c r="H43" s="84"/>
    </row>
    <row r="44" spans="1:8" x14ac:dyDescent="0.25">
      <c r="A44" s="317"/>
      <c r="B44" s="320"/>
      <c r="C44" s="6"/>
      <c r="D44" s="176"/>
      <c r="E44" s="84"/>
      <c r="F44" s="176"/>
      <c r="G44" s="84"/>
      <c r="H44" s="84"/>
    </row>
    <row r="45" spans="1:8" ht="42.75" x14ac:dyDescent="0.25">
      <c r="A45" s="317"/>
      <c r="B45" s="320" t="s">
        <v>159</v>
      </c>
      <c r="C45" s="6"/>
      <c r="D45" s="176"/>
      <c r="E45" s="84"/>
      <c r="F45" s="176"/>
      <c r="G45" s="84"/>
      <c r="H45" s="84"/>
    </row>
    <row r="46" spans="1:8" x14ac:dyDescent="0.25">
      <c r="A46" s="317"/>
      <c r="B46" s="320"/>
      <c r="C46" s="6"/>
      <c r="D46" s="176"/>
      <c r="E46" s="84"/>
      <c r="F46" s="176"/>
      <c r="G46" s="84"/>
      <c r="H46" s="84"/>
    </row>
    <row r="47" spans="1:8" ht="28.5" x14ac:dyDescent="0.25">
      <c r="A47" s="317"/>
      <c r="B47" s="320" t="s">
        <v>160</v>
      </c>
      <c r="C47" s="6"/>
      <c r="D47" s="176"/>
      <c r="E47" s="84"/>
      <c r="F47" s="176"/>
      <c r="G47" s="84"/>
      <c r="H47" s="84"/>
    </row>
    <row r="48" spans="1:8" x14ac:dyDescent="0.25">
      <c r="A48" s="317"/>
      <c r="B48" s="320"/>
      <c r="C48" s="6"/>
      <c r="D48" s="176"/>
      <c r="E48" s="84"/>
      <c r="F48" s="176"/>
      <c r="G48" s="84"/>
      <c r="H48" s="84"/>
    </row>
    <row r="49" spans="1:8" ht="57" x14ac:dyDescent="0.25">
      <c r="A49" s="317"/>
      <c r="B49" s="320" t="s">
        <v>161</v>
      </c>
      <c r="C49" s="6"/>
      <c r="D49" s="176"/>
      <c r="E49" s="84"/>
      <c r="F49" s="176"/>
      <c r="G49" s="84"/>
      <c r="H49" s="84"/>
    </row>
    <row r="50" spans="1:8" x14ac:dyDescent="0.25">
      <c r="A50" s="317"/>
      <c r="B50" s="320"/>
      <c r="C50" s="6"/>
      <c r="D50" s="176"/>
      <c r="E50" s="84"/>
      <c r="F50" s="176"/>
      <c r="G50" s="84"/>
      <c r="H50" s="84"/>
    </row>
    <row r="51" spans="1:8" ht="85.5" x14ac:dyDescent="0.25">
      <c r="A51" s="317"/>
      <c r="B51" s="320" t="s">
        <v>162</v>
      </c>
      <c r="C51" s="6"/>
      <c r="D51" s="176"/>
      <c r="E51" s="84"/>
      <c r="F51" s="176"/>
      <c r="G51" s="84"/>
      <c r="H51" s="84"/>
    </row>
    <row r="52" spans="1:8" x14ac:dyDescent="0.25">
      <c r="A52" s="317"/>
      <c r="B52" s="320"/>
      <c r="C52" s="6"/>
      <c r="D52" s="176"/>
      <c r="E52" s="84"/>
      <c r="F52" s="176"/>
      <c r="G52" s="84"/>
      <c r="H52" s="84"/>
    </row>
    <row r="53" spans="1:8" ht="28.5" x14ac:dyDescent="0.25">
      <c r="A53" s="317"/>
      <c r="B53" s="320" t="s">
        <v>163</v>
      </c>
      <c r="C53" s="6"/>
      <c r="D53" s="176"/>
      <c r="E53" s="84"/>
      <c r="F53" s="176"/>
      <c r="G53" s="84"/>
      <c r="H53" s="84"/>
    </row>
    <row r="54" spans="1:8" x14ac:dyDescent="0.25">
      <c r="A54" s="317"/>
      <c r="B54" s="315"/>
      <c r="C54" s="6"/>
      <c r="D54" s="176"/>
      <c r="E54" s="84"/>
      <c r="F54" s="176"/>
      <c r="G54" s="84"/>
      <c r="H54" s="84"/>
    </row>
    <row r="55" spans="1:8" ht="42.75" x14ac:dyDescent="0.25">
      <c r="A55" s="317"/>
      <c r="B55" s="320" t="s">
        <v>164</v>
      </c>
      <c r="C55" s="6"/>
      <c r="D55" s="176"/>
      <c r="E55" s="84"/>
      <c r="F55" s="176"/>
      <c r="G55" s="84"/>
      <c r="H55" s="84"/>
    </row>
    <row r="56" spans="1:8" x14ac:dyDescent="0.25">
      <c r="A56" s="317"/>
      <c r="B56" s="320"/>
      <c r="C56" s="6"/>
      <c r="D56" s="176"/>
      <c r="E56" s="84"/>
      <c r="F56" s="176"/>
      <c r="G56" s="84"/>
      <c r="H56" s="84"/>
    </row>
    <row r="57" spans="1:8" ht="57" x14ac:dyDescent="0.25">
      <c r="A57" s="317"/>
      <c r="B57" s="320" t="s">
        <v>165</v>
      </c>
      <c r="C57" s="6"/>
      <c r="D57" s="176"/>
      <c r="E57" s="84"/>
      <c r="F57" s="176"/>
      <c r="G57" s="84"/>
      <c r="H57" s="84"/>
    </row>
    <row r="58" spans="1:8" x14ac:dyDescent="0.25">
      <c r="A58" s="317"/>
      <c r="B58" s="320"/>
      <c r="C58" s="6"/>
      <c r="D58" s="176"/>
      <c r="E58" s="84"/>
      <c r="F58" s="176"/>
      <c r="G58" s="84"/>
      <c r="H58" s="84"/>
    </row>
    <row r="59" spans="1:8" ht="42.75" x14ac:dyDescent="0.25">
      <c r="A59" s="317"/>
      <c r="B59" s="320" t="s">
        <v>166</v>
      </c>
      <c r="C59" s="6"/>
      <c r="D59" s="176"/>
      <c r="E59" s="84"/>
      <c r="F59" s="176"/>
      <c r="G59" s="84"/>
      <c r="H59" s="84"/>
    </row>
    <row r="60" spans="1:8" x14ac:dyDescent="0.25">
      <c r="A60" s="317"/>
      <c r="B60" s="320"/>
      <c r="C60" s="6"/>
      <c r="D60" s="176"/>
      <c r="E60" s="84"/>
      <c r="F60" s="176"/>
      <c r="G60" s="84"/>
      <c r="H60" s="84"/>
    </row>
    <row r="61" spans="1:8" ht="42.75" x14ac:dyDescent="0.25">
      <c r="A61" s="317"/>
      <c r="B61" s="320" t="s">
        <v>167</v>
      </c>
      <c r="C61" s="6"/>
      <c r="D61" s="176"/>
      <c r="E61" s="84"/>
      <c r="F61" s="176"/>
      <c r="G61" s="84"/>
      <c r="H61" s="84"/>
    </row>
    <row r="62" spans="1:8" x14ac:dyDescent="0.25">
      <c r="A62" s="317"/>
      <c r="B62" s="320"/>
      <c r="C62" s="6"/>
      <c r="D62" s="176"/>
      <c r="E62" s="84"/>
      <c r="F62" s="176"/>
      <c r="G62" s="84"/>
      <c r="H62" s="84"/>
    </row>
    <row r="63" spans="1:8" x14ac:dyDescent="0.25">
      <c r="A63" s="317"/>
      <c r="B63" s="315"/>
      <c r="C63" s="6"/>
      <c r="D63" s="176"/>
      <c r="E63" s="84"/>
      <c r="F63" s="176"/>
      <c r="G63" s="84"/>
      <c r="H63" s="84"/>
    </row>
    <row r="64" spans="1:8" x14ac:dyDescent="0.25">
      <c r="A64" s="184" t="s">
        <v>190</v>
      </c>
      <c r="B64" s="5" t="s">
        <v>4</v>
      </c>
      <c r="C64" s="6"/>
      <c r="D64" s="161"/>
      <c r="E64" s="84"/>
      <c r="F64" s="208"/>
      <c r="G64" s="112"/>
    </row>
    <row r="66" spans="1:8" x14ac:dyDescent="0.25">
      <c r="B66" s="10"/>
      <c r="D66" s="237"/>
    </row>
    <row r="67" spans="1:8" x14ac:dyDescent="0.25">
      <c r="A67" s="8"/>
      <c r="B67" s="5" t="s">
        <v>397</v>
      </c>
      <c r="D67" s="237"/>
    </row>
    <row r="68" spans="1:8" x14ac:dyDescent="0.25">
      <c r="D68" s="237"/>
    </row>
    <row r="69" spans="1:8" ht="28.5" x14ac:dyDescent="0.25">
      <c r="B69" s="7" t="s">
        <v>115</v>
      </c>
      <c r="D69" s="237"/>
    </row>
    <row r="70" spans="1:8" x14ac:dyDescent="0.25">
      <c r="D70" s="237"/>
    </row>
    <row r="71" spans="1:8" ht="85.5" x14ac:dyDescent="0.25">
      <c r="B71" s="7" t="s">
        <v>111</v>
      </c>
      <c r="D71" s="237"/>
    </row>
    <row r="72" spans="1:8" x14ac:dyDescent="0.25">
      <c r="D72" s="237"/>
    </row>
    <row r="73" spans="1:8" x14ac:dyDescent="0.25">
      <c r="B73" s="9" t="s">
        <v>8</v>
      </c>
      <c r="D73" s="237">
        <v>1</v>
      </c>
      <c r="F73" s="205"/>
      <c r="H73" s="113">
        <f>D73*F73</f>
        <v>0</v>
      </c>
    </row>
    <row r="74" spans="1:8" x14ac:dyDescent="0.25">
      <c r="B74" s="9"/>
      <c r="D74" s="237"/>
    </row>
    <row r="75" spans="1:8" ht="30" x14ac:dyDescent="0.25">
      <c r="A75" s="11"/>
      <c r="B75" s="5" t="s">
        <v>398</v>
      </c>
      <c r="D75" s="237"/>
    </row>
    <row r="76" spans="1:8" x14ac:dyDescent="0.25">
      <c r="A76" s="11"/>
      <c r="B76" s="5"/>
      <c r="D76" s="237"/>
    </row>
    <row r="77" spans="1:8" ht="42.75" x14ac:dyDescent="0.25">
      <c r="A77" s="11"/>
      <c r="B77" s="7" t="s">
        <v>9</v>
      </c>
      <c r="D77" s="237"/>
    </row>
    <row r="78" spans="1:8" x14ac:dyDescent="0.25">
      <c r="A78" s="11"/>
      <c r="D78" s="237"/>
    </row>
    <row r="79" spans="1:8" x14ac:dyDescent="0.25">
      <c r="A79" s="11"/>
      <c r="B79" s="7" t="s">
        <v>10</v>
      </c>
      <c r="D79" s="237"/>
    </row>
    <row r="80" spans="1:8" x14ac:dyDescent="0.25">
      <c r="A80" s="11"/>
      <c r="B80" s="10" t="s">
        <v>1</v>
      </c>
      <c r="D80" s="226">
        <v>1</v>
      </c>
      <c r="F80" s="205"/>
      <c r="H80" s="113">
        <f>D80*F80</f>
        <v>0</v>
      </c>
    </row>
    <row r="81" spans="1:8" x14ac:dyDescent="0.25">
      <c r="A81" s="11"/>
      <c r="B81" s="10"/>
      <c r="D81" s="226"/>
    </row>
    <row r="82" spans="1:8" x14ac:dyDescent="0.25">
      <c r="A82" s="11"/>
      <c r="B82" s="321" t="s">
        <v>399</v>
      </c>
      <c r="C82"/>
      <c r="D82" s="322"/>
      <c r="F82" s="208"/>
      <c r="G82" s="112"/>
      <c r="H82" s="132"/>
    </row>
    <row r="83" spans="1:8" x14ac:dyDescent="0.25">
      <c r="A83" s="11"/>
      <c r="B83" s="323"/>
      <c r="C83"/>
      <c r="D83" s="322"/>
      <c r="F83" s="208"/>
      <c r="G83" s="112"/>
      <c r="H83" s="132"/>
    </row>
    <row r="84" spans="1:8" ht="57" x14ac:dyDescent="0.25">
      <c r="A84" s="11"/>
      <c r="B84" s="229" t="s">
        <v>209</v>
      </c>
      <c r="C84"/>
      <c r="D84" s="322"/>
      <c r="F84" s="208"/>
      <c r="G84" s="112"/>
      <c r="H84" s="132"/>
    </row>
    <row r="85" spans="1:8" ht="28.5" x14ac:dyDescent="0.25">
      <c r="A85" s="11"/>
      <c r="B85" s="229" t="s">
        <v>210</v>
      </c>
      <c r="C85"/>
      <c r="D85" s="322"/>
      <c r="F85" s="208"/>
      <c r="G85" s="112"/>
      <c r="H85" s="132"/>
    </row>
    <row r="86" spans="1:8" x14ac:dyDescent="0.25">
      <c r="A86" s="11"/>
      <c r="B86" s="62" t="s">
        <v>211</v>
      </c>
      <c r="C86"/>
      <c r="D86" s="322"/>
      <c r="F86" s="208"/>
      <c r="G86" s="112"/>
      <c r="H86" s="132"/>
    </row>
    <row r="87" spans="1:8" x14ac:dyDescent="0.25">
      <c r="A87" s="11"/>
      <c r="B87" s="10" t="s">
        <v>7</v>
      </c>
      <c r="D87" s="226">
        <f>F10</f>
        <v>160</v>
      </c>
      <c r="F87" s="205"/>
      <c r="H87" s="113">
        <f>D87*F87</f>
        <v>0</v>
      </c>
    </row>
    <row r="88" spans="1:8" x14ac:dyDescent="0.25">
      <c r="A88" s="11"/>
      <c r="B88" s="10"/>
      <c r="C88"/>
      <c r="D88" s="322"/>
      <c r="F88" s="208"/>
      <c r="G88" s="112"/>
      <c r="H88" s="132"/>
    </row>
    <row r="89" spans="1:8" x14ac:dyDescent="0.25">
      <c r="B89" s="5" t="s">
        <v>400</v>
      </c>
    </row>
    <row r="91" spans="1:8" ht="42.75" x14ac:dyDescent="0.25">
      <c r="B91" s="59" t="s">
        <v>116</v>
      </c>
    </row>
    <row r="93" spans="1:8" ht="28.5" x14ac:dyDescent="0.25">
      <c r="B93" s="7" t="s">
        <v>6</v>
      </c>
    </row>
    <row r="95" spans="1:8" x14ac:dyDescent="0.25">
      <c r="B95" s="7" t="s">
        <v>233</v>
      </c>
    </row>
    <row r="97" spans="2:8" x14ac:dyDescent="0.25">
      <c r="B97" s="7" t="s">
        <v>401</v>
      </c>
    </row>
    <row r="98" spans="2:8" x14ac:dyDescent="0.25">
      <c r="B98" s="10" t="s">
        <v>7</v>
      </c>
      <c r="D98" s="226">
        <f>F10</f>
        <v>160</v>
      </c>
      <c r="F98" s="205"/>
      <c r="H98" s="113">
        <f>D98*F98</f>
        <v>0</v>
      </c>
    </row>
    <row r="99" spans="2:8" x14ac:dyDescent="0.25">
      <c r="B99" s="10"/>
    </row>
    <row r="100" spans="2:8" x14ac:dyDescent="0.25">
      <c r="B100" s="5" t="s">
        <v>402</v>
      </c>
    </row>
    <row r="101" spans="2:8" x14ac:dyDescent="0.25">
      <c r="B101" s="5"/>
    </row>
    <row r="102" spans="2:8" ht="57" x14ac:dyDescent="0.25">
      <c r="B102" s="7" t="s">
        <v>113</v>
      </c>
    </row>
    <row r="104" spans="2:8" ht="57" x14ac:dyDescent="0.25">
      <c r="B104" s="7" t="s">
        <v>117</v>
      </c>
    </row>
    <row r="106" spans="2:8" ht="57" x14ac:dyDescent="0.25">
      <c r="B106" s="59" t="s">
        <v>114</v>
      </c>
    </row>
    <row r="108" spans="2:8" ht="57" x14ac:dyDescent="0.25">
      <c r="B108" s="7" t="s">
        <v>230</v>
      </c>
    </row>
    <row r="110" spans="2:8" x14ac:dyDescent="0.25">
      <c r="B110" s="7" t="s">
        <v>246</v>
      </c>
    </row>
    <row r="112" spans="2:8" x14ac:dyDescent="0.25">
      <c r="B112" s="7" t="s">
        <v>218</v>
      </c>
    </row>
    <row r="113" spans="1:8" x14ac:dyDescent="0.25">
      <c r="B113" s="10" t="s">
        <v>7</v>
      </c>
      <c r="D113" s="226">
        <f>F10</f>
        <v>160</v>
      </c>
      <c r="F113" s="205"/>
      <c r="H113" s="113">
        <f>D113*F113</f>
        <v>0</v>
      </c>
    </row>
    <row r="114" spans="1:8" x14ac:dyDescent="0.25">
      <c r="B114" s="10"/>
    </row>
    <row r="115" spans="1:8" x14ac:dyDescent="0.25">
      <c r="B115" s="189"/>
      <c r="H115" s="109"/>
    </row>
    <row r="116" spans="1:8" x14ac:dyDescent="0.25">
      <c r="A116" s="14"/>
      <c r="B116" s="15"/>
      <c r="C116" s="97"/>
      <c r="D116" s="164"/>
      <c r="E116" s="119"/>
      <c r="F116" s="212"/>
      <c r="G116" s="120"/>
      <c r="H116" s="121"/>
    </row>
    <row r="117" spans="1:8" x14ac:dyDescent="0.25">
      <c r="A117" s="184" t="s">
        <v>180</v>
      </c>
      <c r="B117" s="5" t="s">
        <v>179</v>
      </c>
      <c r="G117" s="117"/>
      <c r="H117" s="113">
        <f>SUM(H66:H115)</f>
        <v>0</v>
      </c>
    </row>
    <row r="118" spans="1:8" x14ac:dyDescent="0.25">
      <c r="A118" s="17"/>
      <c r="B118" s="18"/>
      <c r="C118" s="98"/>
      <c r="D118" s="165"/>
      <c r="E118" s="122"/>
      <c r="F118" s="205"/>
      <c r="G118" s="117"/>
      <c r="H118" s="113"/>
    </row>
    <row r="122" spans="1:8" x14ac:dyDescent="0.25">
      <c r="A122" s="184" t="s">
        <v>178</v>
      </c>
      <c r="B122" s="5" t="s">
        <v>11</v>
      </c>
    </row>
    <row r="123" spans="1:8" x14ac:dyDescent="0.25">
      <c r="B123" s="10"/>
    </row>
    <row r="124" spans="1:8" x14ac:dyDescent="0.25">
      <c r="B124" s="9"/>
      <c r="D124" s="237"/>
    </row>
    <row r="125" spans="1:8" ht="30" x14ac:dyDescent="0.25">
      <c r="B125" s="5" t="s">
        <v>249</v>
      </c>
      <c r="D125" s="237"/>
    </row>
    <row r="126" spans="1:8" x14ac:dyDescent="0.25">
      <c r="D126" s="237"/>
    </row>
    <row r="127" spans="1:8" x14ac:dyDescent="0.25">
      <c r="B127" s="7" t="s">
        <v>104</v>
      </c>
      <c r="D127" s="237"/>
    </row>
    <row r="128" spans="1:8" ht="17.25" x14ac:dyDescent="0.25">
      <c r="B128" s="9" t="s">
        <v>13</v>
      </c>
      <c r="D128" s="237">
        <v>7.5</v>
      </c>
      <c r="F128" s="205"/>
      <c r="H128" s="113">
        <f>D128*F128</f>
        <v>0</v>
      </c>
    </row>
    <row r="130" spans="1:8" ht="30" x14ac:dyDescent="0.25">
      <c r="A130" s="11"/>
      <c r="B130" s="254" t="s">
        <v>250</v>
      </c>
      <c r="C130"/>
      <c r="D130" s="237"/>
    </row>
    <row r="131" spans="1:8" x14ac:dyDescent="0.25">
      <c r="A131" s="11"/>
      <c r="B131" s="38"/>
      <c r="C131"/>
      <c r="D131" s="237"/>
    </row>
    <row r="132" spans="1:8" ht="28.5" x14ac:dyDescent="0.25">
      <c r="A132" s="11"/>
      <c r="B132" s="7" t="s">
        <v>251</v>
      </c>
      <c r="C132"/>
      <c r="D132" s="237"/>
    </row>
    <row r="133" spans="1:8" x14ac:dyDescent="0.25">
      <c r="A133" s="11"/>
      <c r="B133" s="38"/>
      <c r="C133"/>
      <c r="D133" s="237"/>
    </row>
    <row r="134" spans="1:8" x14ac:dyDescent="0.25">
      <c r="A134" s="11"/>
      <c r="B134" s="38" t="s">
        <v>252</v>
      </c>
      <c r="C134"/>
      <c r="D134" s="237"/>
    </row>
    <row r="135" spans="1:8" x14ac:dyDescent="0.25">
      <c r="A135" s="11"/>
      <c r="B135" s="9" t="s">
        <v>0</v>
      </c>
      <c r="C135"/>
      <c r="D135" s="226">
        <v>50</v>
      </c>
      <c r="F135" s="205"/>
      <c r="H135" s="113">
        <f>D135*F135</f>
        <v>0</v>
      </c>
    </row>
    <row r="136" spans="1:8" x14ac:dyDescent="0.25">
      <c r="B136" s="9"/>
      <c r="D136" s="237"/>
    </row>
    <row r="137" spans="1:8" x14ac:dyDescent="0.25">
      <c r="B137" s="10"/>
    </row>
    <row r="138" spans="1:8" x14ac:dyDescent="0.25">
      <c r="A138" s="14"/>
      <c r="B138" s="15"/>
      <c r="C138" s="97"/>
      <c r="D138" s="164"/>
      <c r="E138" s="119"/>
      <c r="F138" s="212"/>
      <c r="G138" s="120"/>
      <c r="H138" s="121"/>
    </row>
    <row r="139" spans="1:8" x14ac:dyDescent="0.25">
      <c r="A139" s="184" t="s">
        <v>178</v>
      </c>
      <c r="B139" s="5" t="s">
        <v>177</v>
      </c>
      <c r="G139" s="117"/>
      <c r="H139" s="113">
        <f>SUM(H123:H137)</f>
        <v>0</v>
      </c>
    </row>
    <row r="140" spans="1:8" x14ac:dyDescent="0.25">
      <c r="A140" s="17"/>
      <c r="B140" s="18"/>
      <c r="C140" s="98"/>
      <c r="D140" s="165"/>
      <c r="E140" s="122"/>
      <c r="F140" s="205"/>
      <c r="G140" s="117"/>
      <c r="H140" s="113"/>
    </row>
    <row r="143" spans="1:8" x14ac:dyDescent="0.25">
      <c r="A143" s="184" t="s">
        <v>181</v>
      </c>
      <c r="B143" s="23" t="s">
        <v>14</v>
      </c>
      <c r="G143" s="277"/>
      <c r="H143" s="277"/>
    </row>
    <row r="144" spans="1:8" x14ac:dyDescent="0.25">
      <c r="B144" s="324"/>
      <c r="G144" s="277"/>
      <c r="H144" s="277"/>
    </row>
    <row r="145" spans="2:8" x14ac:dyDescent="0.25">
      <c r="B145" s="25" t="s">
        <v>15</v>
      </c>
      <c r="G145" s="277"/>
      <c r="H145" s="277"/>
    </row>
    <row r="146" spans="2:8" x14ac:dyDescent="0.25">
      <c r="B146" s="324"/>
      <c r="G146" s="277"/>
      <c r="H146" s="277"/>
    </row>
    <row r="147" spans="2:8" ht="29.25" x14ac:dyDescent="0.25">
      <c r="B147" s="26" t="s">
        <v>16</v>
      </c>
      <c r="G147" s="277"/>
      <c r="H147" s="277"/>
    </row>
    <row r="148" spans="2:8" x14ac:dyDescent="0.25">
      <c r="B148" s="324"/>
      <c r="G148" s="277"/>
      <c r="H148" s="277"/>
    </row>
    <row r="149" spans="2:8" x14ac:dyDescent="0.25">
      <c r="B149" s="27" t="s">
        <v>17</v>
      </c>
      <c r="G149" s="277"/>
      <c r="H149" s="277"/>
    </row>
    <row r="150" spans="2:8" x14ac:dyDescent="0.25">
      <c r="B150" s="324"/>
      <c r="G150" s="277"/>
      <c r="H150" s="277"/>
    </row>
    <row r="151" spans="2:8" ht="29.25" x14ac:dyDescent="0.25">
      <c r="B151" s="28" t="s">
        <v>18</v>
      </c>
      <c r="G151" s="277"/>
      <c r="H151" s="277"/>
    </row>
    <row r="152" spans="2:8" x14ac:dyDescent="0.25">
      <c r="B152" s="28" t="s">
        <v>19</v>
      </c>
      <c r="G152" s="277"/>
      <c r="H152" s="277"/>
    </row>
    <row r="153" spans="2:8" ht="72" x14ac:dyDescent="0.25">
      <c r="B153" s="28" t="s">
        <v>20</v>
      </c>
      <c r="G153" s="277"/>
      <c r="H153" s="277"/>
    </row>
    <row r="154" spans="2:8" ht="43.5" x14ac:dyDescent="0.25">
      <c r="B154" s="28" t="s">
        <v>21</v>
      </c>
      <c r="G154" s="277"/>
      <c r="H154" s="277"/>
    </row>
    <row r="155" spans="2:8" x14ac:dyDescent="0.25">
      <c r="B155" s="324"/>
      <c r="G155" s="277"/>
      <c r="H155" s="277"/>
    </row>
    <row r="156" spans="2:8" x14ac:dyDescent="0.25">
      <c r="B156" s="23" t="s">
        <v>22</v>
      </c>
      <c r="G156" s="277"/>
      <c r="H156" s="277"/>
    </row>
    <row r="157" spans="2:8" x14ac:dyDescent="0.25">
      <c r="B157" s="324"/>
      <c r="G157" s="277"/>
      <c r="H157" s="277"/>
    </row>
    <row r="158" spans="2:8" ht="43.5" x14ac:dyDescent="0.25">
      <c r="B158" s="28" t="s">
        <v>23</v>
      </c>
      <c r="G158" s="277"/>
      <c r="H158" s="277"/>
    </row>
    <row r="159" spans="2:8" x14ac:dyDescent="0.25">
      <c r="B159" s="28" t="s">
        <v>19</v>
      </c>
      <c r="G159" s="277"/>
      <c r="H159" s="277"/>
    </row>
    <row r="160" spans="2:8" ht="86.25" x14ac:dyDescent="0.25">
      <c r="B160" s="26" t="s">
        <v>24</v>
      </c>
      <c r="G160" s="277"/>
      <c r="H160" s="277"/>
    </row>
    <row r="161" spans="2:8" x14ac:dyDescent="0.25">
      <c r="B161" s="5"/>
      <c r="G161" s="277"/>
      <c r="H161" s="277"/>
    </row>
    <row r="162" spans="2:8" x14ac:dyDescent="0.25">
      <c r="B162" s="29" t="s">
        <v>25</v>
      </c>
      <c r="C162" s="6"/>
      <c r="D162" s="161"/>
      <c r="E162" s="84"/>
      <c r="F162" s="208"/>
      <c r="G162" s="110"/>
    </row>
    <row r="163" spans="2:8" x14ac:dyDescent="0.25">
      <c r="C163" s="6"/>
      <c r="D163" s="161"/>
      <c r="E163" s="84"/>
      <c r="F163" s="208"/>
      <c r="G163" s="110"/>
    </row>
    <row r="164" spans="2:8" ht="57.75" x14ac:dyDescent="0.25">
      <c r="B164" s="30" t="s">
        <v>26</v>
      </c>
      <c r="C164" s="6"/>
      <c r="D164" s="161"/>
      <c r="E164" s="84"/>
      <c r="F164" s="208"/>
      <c r="G164" s="110"/>
    </row>
    <row r="165" spans="2:8" x14ac:dyDescent="0.25">
      <c r="B165" s="30" t="s">
        <v>27</v>
      </c>
      <c r="C165" s="6"/>
      <c r="D165" s="161"/>
      <c r="E165" s="84"/>
      <c r="F165" s="208"/>
      <c r="G165" s="110"/>
    </row>
    <row r="166" spans="2:8" ht="29.25" x14ac:dyDescent="0.25">
      <c r="B166" s="30" t="s">
        <v>28</v>
      </c>
      <c r="C166" s="6"/>
      <c r="D166" s="161"/>
      <c r="E166" s="84"/>
      <c r="F166" s="208"/>
      <c r="G166" s="110"/>
    </row>
    <row r="167" spans="2:8" ht="43.5" x14ac:dyDescent="0.25">
      <c r="B167" s="30" t="s">
        <v>29</v>
      </c>
      <c r="C167" s="6"/>
      <c r="D167" s="161"/>
      <c r="E167" s="84"/>
      <c r="F167" s="208"/>
      <c r="G167" s="110"/>
    </row>
    <row r="168" spans="2:8" ht="29.25" x14ac:dyDescent="0.25">
      <c r="B168" s="30" t="s">
        <v>30</v>
      </c>
      <c r="C168" s="6"/>
      <c r="D168" s="161"/>
      <c r="E168" s="84"/>
      <c r="F168" s="208"/>
      <c r="G168" s="110"/>
    </row>
    <row r="169" spans="2:8" x14ac:dyDescent="0.25">
      <c r="B169" s="5"/>
      <c r="G169" s="277"/>
      <c r="H169" s="277"/>
    </row>
    <row r="171" spans="2:8" x14ac:dyDescent="0.25">
      <c r="B171" s="5" t="s">
        <v>220</v>
      </c>
    </row>
    <row r="173" spans="2:8" x14ac:dyDescent="0.25">
      <c r="B173" s="7" t="s">
        <v>31</v>
      </c>
    </row>
    <row r="175" spans="2:8" ht="28.5" x14ac:dyDescent="0.25">
      <c r="B175" s="7" t="s">
        <v>32</v>
      </c>
    </row>
    <row r="177" spans="2:8" ht="85.5" x14ac:dyDescent="0.25">
      <c r="B177" s="7" t="s">
        <v>33</v>
      </c>
    </row>
    <row r="179" spans="2:8" ht="71.25" x14ac:dyDescent="0.25">
      <c r="B179" s="7" t="s">
        <v>100</v>
      </c>
    </row>
    <row r="181" spans="2:8" ht="75" x14ac:dyDescent="0.25">
      <c r="B181" s="5" t="s">
        <v>101</v>
      </c>
    </row>
    <row r="182" spans="2:8" x14ac:dyDescent="0.25">
      <c r="B182" s="5"/>
    </row>
    <row r="183" spans="2:8" ht="45" x14ac:dyDescent="0.25">
      <c r="B183" s="55" t="s">
        <v>34</v>
      </c>
    </row>
    <row r="184" spans="2:8" x14ac:dyDescent="0.25">
      <c r="B184" s="29"/>
    </row>
    <row r="185" spans="2:8" ht="28.5" x14ac:dyDescent="0.25">
      <c r="B185" s="7" t="s">
        <v>35</v>
      </c>
    </row>
    <row r="187" spans="2:8" x14ac:dyDescent="0.25">
      <c r="B187" s="7" t="s">
        <v>36</v>
      </c>
    </row>
    <row r="188" spans="2:8" x14ac:dyDescent="0.25">
      <c r="B188" s="10" t="s">
        <v>2</v>
      </c>
      <c r="D188" s="226">
        <v>153.6</v>
      </c>
      <c r="F188" s="205"/>
      <c r="H188" s="113">
        <f>D188*F188</f>
        <v>0</v>
      </c>
    </row>
    <row r="189" spans="2:8" x14ac:dyDescent="0.25">
      <c r="B189" s="10"/>
    </row>
    <row r="190" spans="2:8" x14ac:dyDescent="0.25">
      <c r="B190" s="5" t="s">
        <v>247</v>
      </c>
    </row>
    <row r="192" spans="2:8" ht="42.75" x14ac:dyDescent="0.25">
      <c r="B192" s="7" t="s">
        <v>37</v>
      </c>
    </row>
    <row r="194" spans="2:8" ht="28.5" x14ac:dyDescent="0.25">
      <c r="B194" s="7" t="s">
        <v>38</v>
      </c>
    </row>
    <row r="196" spans="2:8" x14ac:dyDescent="0.25">
      <c r="B196" s="7" t="s">
        <v>36</v>
      </c>
    </row>
    <row r="197" spans="2:8" ht="16.5" x14ac:dyDescent="0.25">
      <c r="B197" s="10" t="s">
        <v>13</v>
      </c>
      <c r="D197" s="226">
        <v>4.6100000000000003</v>
      </c>
      <c r="F197" s="205"/>
      <c r="H197" s="113">
        <f>D197*F197</f>
        <v>0</v>
      </c>
    </row>
    <row r="198" spans="2:8" x14ac:dyDescent="0.25">
      <c r="B198" s="10"/>
    </row>
    <row r="199" spans="2:8" x14ac:dyDescent="0.25">
      <c r="B199" s="5" t="s">
        <v>478</v>
      </c>
    </row>
    <row r="200" spans="2:8" x14ac:dyDescent="0.25">
      <c r="B200" s="10"/>
    </row>
    <row r="201" spans="2:8" ht="42.75" x14ac:dyDescent="0.25">
      <c r="B201" s="7" t="s">
        <v>479</v>
      </c>
    </row>
    <row r="203" spans="2:8" x14ac:dyDescent="0.25">
      <c r="B203" s="7" t="s">
        <v>36</v>
      </c>
    </row>
    <row r="205" spans="2:8" x14ac:dyDescent="0.25">
      <c r="B205" s="7" t="s">
        <v>480</v>
      </c>
      <c r="D205" s="237"/>
    </row>
    <row r="206" spans="2:8" ht="16.5" x14ac:dyDescent="0.25">
      <c r="B206" s="10" t="s">
        <v>13</v>
      </c>
      <c r="D206" s="226">
        <v>1</v>
      </c>
      <c r="F206" s="205"/>
      <c r="H206" s="113">
        <f>F206*D206</f>
        <v>0</v>
      </c>
    </row>
    <row r="207" spans="2:8" x14ac:dyDescent="0.25">
      <c r="B207" s="10"/>
    </row>
    <row r="208" spans="2:8" x14ac:dyDescent="0.25">
      <c r="B208" s="5" t="s">
        <v>222</v>
      </c>
    </row>
    <row r="209" spans="2:8" x14ac:dyDescent="0.25">
      <c r="B209" s="5"/>
    </row>
    <row r="210" spans="2:8" ht="28.5" x14ac:dyDescent="0.25">
      <c r="B210" s="7" t="s">
        <v>102</v>
      </c>
    </row>
    <row r="212" spans="2:8" ht="57" x14ac:dyDescent="0.25">
      <c r="B212" s="7" t="s">
        <v>135</v>
      </c>
    </row>
    <row r="214" spans="2:8" ht="28.5" x14ac:dyDescent="0.25">
      <c r="B214" s="7" t="s">
        <v>118</v>
      </c>
      <c r="D214" s="237"/>
    </row>
    <row r="215" spans="2:8" ht="16.5" x14ac:dyDescent="0.25">
      <c r="B215" s="32" t="s">
        <v>39</v>
      </c>
      <c r="D215" s="237">
        <v>96</v>
      </c>
      <c r="F215" s="205"/>
      <c r="H215" s="113">
        <f>D215*F215</f>
        <v>0</v>
      </c>
    </row>
    <row r="216" spans="2:8" x14ac:dyDescent="0.25">
      <c r="B216" s="10"/>
      <c r="D216" s="237"/>
    </row>
    <row r="217" spans="2:8" x14ac:dyDescent="0.25">
      <c r="B217" s="5" t="s">
        <v>223</v>
      </c>
      <c r="D217" s="237"/>
    </row>
    <row r="218" spans="2:8" x14ac:dyDescent="0.25">
      <c r="D218" s="237"/>
    </row>
    <row r="219" spans="2:8" ht="57" x14ac:dyDescent="0.25">
      <c r="B219" s="7" t="s">
        <v>205</v>
      </c>
      <c r="D219" s="237"/>
    </row>
    <row r="220" spans="2:8" x14ac:dyDescent="0.25">
      <c r="D220" s="237"/>
    </row>
    <row r="221" spans="2:8" x14ac:dyDescent="0.25">
      <c r="B221" s="7" t="s">
        <v>41</v>
      </c>
      <c r="D221" s="237"/>
    </row>
    <row r="222" spans="2:8" x14ac:dyDescent="0.25">
      <c r="D222" s="237"/>
    </row>
    <row r="223" spans="2:8" x14ac:dyDescent="0.25">
      <c r="B223" s="7" t="s">
        <v>42</v>
      </c>
      <c r="D223" s="237"/>
    </row>
    <row r="224" spans="2:8" x14ac:dyDescent="0.25">
      <c r="B224" s="10" t="s">
        <v>43</v>
      </c>
      <c r="D224" s="237">
        <f>D260+D269+D278</f>
        <v>94.6</v>
      </c>
      <c r="F224" s="205"/>
      <c r="G224" s="127"/>
      <c r="H224" s="113">
        <f>D224*F224</f>
        <v>0</v>
      </c>
    </row>
    <row r="227" spans="1:8" x14ac:dyDescent="0.25">
      <c r="A227" s="14"/>
      <c r="B227" s="15"/>
      <c r="C227" s="97"/>
      <c r="D227" s="164"/>
      <c r="E227" s="119"/>
      <c r="F227" s="212"/>
      <c r="G227" s="120"/>
      <c r="H227" s="121"/>
    </row>
    <row r="228" spans="1:8" x14ac:dyDescent="0.25">
      <c r="A228" s="184" t="s">
        <v>181</v>
      </c>
      <c r="B228" s="325" t="s">
        <v>176</v>
      </c>
      <c r="H228" s="113">
        <f>SUM(H181:H225)</f>
        <v>0</v>
      </c>
    </row>
    <row r="229" spans="1:8" x14ac:dyDescent="0.25">
      <c r="A229" s="17"/>
      <c r="B229" s="18"/>
      <c r="C229" s="98"/>
      <c r="D229" s="165"/>
      <c r="E229" s="122"/>
      <c r="F229" s="205"/>
      <c r="G229" s="117"/>
      <c r="H229" s="113"/>
    </row>
    <row r="231" spans="1:8" x14ac:dyDescent="0.25">
      <c r="A231" s="184" t="s">
        <v>189</v>
      </c>
      <c r="B231" s="5" t="s">
        <v>130</v>
      </c>
    </row>
    <row r="233" spans="1:8" x14ac:dyDescent="0.25">
      <c r="B233" s="5" t="s">
        <v>103</v>
      </c>
    </row>
    <row r="235" spans="1:8" ht="28.5" x14ac:dyDescent="0.25">
      <c r="B235" s="7" t="s">
        <v>44</v>
      </c>
    </row>
    <row r="236" spans="1:8" ht="28.5" x14ac:dyDescent="0.25">
      <c r="B236" s="7" t="s">
        <v>45</v>
      </c>
    </row>
    <row r="238" spans="1:8" x14ac:dyDescent="0.25">
      <c r="B238" s="7" t="s">
        <v>46</v>
      </c>
      <c r="D238" s="237"/>
    </row>
    <row r="239" spans="1:8" x14ac:dyDescent="0.25">
      <c r="B239" s="10" t="s">
        <v>47</v>
      </c>
      <c r="D239" s="226">
        <v>30</v>
      </c>
      <c r="F239" s="205"/>
      <c r="H239" s="113">
        <f>D239*F239</f>
        <v>0</v>
      </c>
    </row>
    <row r="241" spans="1:8" x14ac:dyDescent="0.25">
      <c r="B241" s="10"/>
    </row>
    <row r="242" spans="1:8" x14ac:dyDescent="0.25">
      <c r="A242" s="14"/>
      <c r="B242" s="15"/>
      <c r="C242" s="97"/>
      <c r="D242" s="164"/>
      <c r="E242" s="119"/>
      <c r="F242" s="212"/>
      <c r="G242" s="120"/>
      <c r="H242" s="121"/>
    </row>
    <row r="243" spans="1:8" x14ac:dyDescent="0.25">
      <c r="A243" s="184" t="s">
        <v>182</v>
      </c>
      <c r="B243" s="325" t="s">
        <v>175</v>
      </c>
      <c r="H243" s="113">
        <f>H239</f>
        <v>0</v>
      </c>
    </row>
    <row r="244" spans="1:8" x14ac:dyDescent="0.25">
      <c r="A244" s="17"/>
      <c r="B244" s="18"/>
      <c r="C244" s="98"/>
      <c r="D244" s="165"/>
      <c r="E244" s="122"/>
      <c r="F244" s="205"/>
      <c r="G244" s="117"/>
      <c r="H244" s="113"/>
    </row>
    <row r="247" spans="1:8" x14ac:dyDescent="0.25">
      <c r="A247" s="184" t="s">
        <v>183</v>
      </c>
      <c r="B247" s="39" t="s">
        <v>119</v>
      </c>
      <c r="C247" s="33"/>
      <c r="D247" s="163"/>
      <c r="E247" s="12"/>
      <c r="F247" s="211"/>
      <c r="G247" s="13"/>
      <c r="H247" s="116"/>
    </row>
    <row r="249" spans="1:8" ht="30" x14ac:dyDescent="0.25">
      <c r="B249" s="29" t="s">
        <v>120</v>
      </c>
      <c r="C249" s="6"/>
      <c r="D249" s="161"/>
      <c r="E249" s="84"/>
      <c r="F249" s="208"/>
      <c r="G249" s="112"/>
    </row>
    <row r="250" spans="1:8" x14ac:dyDescent="0.25">
      <c r="B250" s="30"/>
      <c r="C250" s="6"/>
      <c r="D250" s="161"/>
      <c r="E250" s="84"/>
      <c r="F250" s="208"/>
      <c r="G250" s="112"/>
    </row>
    <row r="251" spans="1:8" ht="29.25" x14ac:dyDescent="0.25">
      <c r="B251" s="30" t="s">
        <v>121</v>
      </c>
      <c r="C251" s="6"/>
      <c r="D251" s="161"/>
      <c r="E251" s="84"/>
      <c r="F251" s="208"/>
      <c r="G251" s="112"/>
    </row>
    <row r="252" spans="1:8" x14ac:dyDescent="0.25">
      <c r="B252" s="30"/>
      <c r="C252" s="6"/>
      <c r="D252" s="161"/>
      <c r="E252" s="84"/>
      <c r="F252" s="208"/>
      <c r="G252" s="112"/>
    </row>
    <row r="253" spans="1:8" ht="57.75" x14ac:dyDescent="0.25">
      <c r="B253" s="30" t="s">
        <v>136</v>
      </c>
      <c r="C253" s="6"/>
      <c r="D253" s="161"/>
      <c r="E253" s="84"/>
      <c r="F253" s="208"/>
      <c r="G253" s="112"/>
    </row>
    <row r="254" spans="1:8" x14ac:dyDescent="0.25">
      <c r="A254" s="29"/>
      <c r="B254" s="30"/>
      <c r="C254" s="6"/>
      <c r="D254" s="161"/>
      <c r="E254" s="84"/>
      <c r="F254" s="208"/>
      <c r="G254" s="112"/>
    </row>
    <row r="255" spans="1:8" ht="29.25" x14ac:dyDescent="0.25">
      <c r="A255" s="29"/>
      <c r="B255" s="30" t="s">
        <v>134</v>
      </c>
      <c r="C255" s="6"/>
      <c r="D255" s="161"/>
      <c r="E255" s="84"/>
      <c r="F255" s="208"/>
      <c r="G255" s="112"/>
    </row>
    <row r="256" spans="1:8" x14ac:dyDescent="0.25">
      <c r="B256" s="30"/>
      <c r="C256" s="6"/>
      <c r="D256" s="161"/>
      <c r="E256" s="84"/>
      <c r="F256" s="208"/>
      <c r="G256" s="112"/>
    </row>
    <row r="257" spans="1:8" ht="43.5" x14ac:dyDescent="0.25">
      <c r="A257" s="29"/>
      <c r="B257" s="30" t="s">
        <v>122</v>
      </c>
      <c r="C257" s="6"/>
      <c r="D257" s="161"/>
      <c r="E257" s="84"/>
      <c r="F257" s="208"/>
      <c r="G257" s="112"/>
    </row>
    <row r="258" spans="1:8" x14ac:dyDescent="0.25">
      <c r="A258" s="29"/>
      <c r="B258" s="30"/>
      <c r="C258" s="6"/>
      <c r="D258" s="161"/>
      <c r="E258" s="84"/>
      <c r="F258" s="208"/>
      <c r="G258" s="112"/>
    </row>
    <row r="259" spans="1:8" ht="17.25" x14ac:dyDescent="0.25">
      <c r="A259" s="29"/>
      <c r="B259" s="30" t="s">
        <v>40</v>
      </c>
      <c r="C259" s="6"/>
      <c r="D259" s="161"/>
      <c r="E259" s="84"/>
      <c r="F259" s="208"/>
      <c r="G259" s="112"/>
    </row>
    <row r="260" spans="1:8" ht="16.5" x14ac:dyDescent="0.25">
      <c r="B260" s="10" t="s">
        <v>13</v>
      </c>
      <c r="D260" s="237">
        <v>9.6</v>
      </c>
      <c r="F260" s="205"/>
      <c r="H260" s="113">
        <f>D260*F260</f>
        <v>0</v>
      </c>
    </row>
    <row r="262" spans="1:8" ht="45" x14ac:dyDescent="0.25">
      <c r="B262" s="27" t="s">
        <v>123</v>
      </c>
    </row>
    <row r="263" spans="1:8" x14ac:dyDescent="0.25">
      <c r="A263" s="29"/>
      <c r="B263" s="10"/>
    </row>
    <row r="264" spans="1:8" ht="72" x14ac:dyDescent="0.25">
      <c r="B264" s="30" t="s">
        <v>124</v>
      </c>
      <c r="C264" s="6"/>
      <c r="D264" s="161"/>
      <c r="E264" s="84"/>
      <c r="F264" s="208"/>
      <c r="G264" s="112"/>
    </row>
    <row r="265" spans="1:8" x14ac:dyDescent="0.25">
      <c r="B265" s="30"/>
      <c r="C265" s="6"/>
      <c r="D265" s="161"/>
      <c r="E265" s="84"/>
      <c r="F265" s="208"/>
      <c r="G265" s="112"/>
    </row>
    <row r="266" spans="1:8" ht="29.25" x14ac:dyDescent="0.25">
      <c r="B266" s="30" t="s">
        <v>125</v>
      </c>
      <c r="C266" s="6"/>
      <c r="D266" s="161"/>
      <c r="E266" s="84"/>
      <c r="F266" s="208"/>
      <c r="G266" s="112"/>
    </row>
    <row r="267" spans="1:8" x14ac:dyDescent="0.25">
      <c r="B267" s="30"/>
      <c r="C267" s="6"/>
      <c r="D267" s="161"/>
      <c r="E267" s="84"/>
      <c r="F267" s="208"/>
      <c r="G267" s="112"/>
    </row>
    <row r="268" spans="1:8" ht="17.25" x14ac:dyDescent="0.25">
      <c r="A268" s="29"/>
      <c r="B268" s="30" t="s">
        <v>126</v>
      </c>
      <c r="C268" s="6"/>
      <c r="D268" s="161"/>
      <c r="E268" s="84"/>
      <c r="F268" s="208"/>
      <c r="G268" s="112"/>
    </row>
    <row r="269" spans="1:8" ht="16.5" x14ac:dyDescent="0.25">
      <c r="B269" s="10" t="s">
        <v>13</v>
      </c>
      <c r="D269" s="237">
        <v>38.4</v>
      </c>
      <c r="F269" s="205"/>
      <c r="H269" s="113">
        <f>D269*F269</f>
        <v>0</v>
      </c>
    </row>
    <row r="270" spans="1:8" x14ac:dyDescent="0.25">
      <c r="B270" s="30"/>
      <c r="C270" s="6"/>
      <c r="D270" s="161"/>
      <c r="E270" s="84"/>
      <c r="F270" s="208"/>
      <c r="G270" s="112"/>
    </row>
    <row r="271" spans="1:8" ht="45" x14ac:dyDescent="0.25">
      <c r="B271" s="63" t="s">
        <v>253</v>
      </c>
      <c r="C271" s="6"/>
      <c r="D271" s="161"/>
      <c r="E271" s="84"/>
      <c r="F271" s="208"/>
      <c r="G271" s="112"/>
    </row>
    <row r="272" spans="1:8" x14ac:dyDescent="0.25">
      <c r="B272" s="63"/>
      <c r="C272" s="6"/>
      <c r="D272" s="161"/>
      <c r="E272" s="84"/>
      <c r="F272" s="208"/>
      <c r="G272" s="112"/>
    </row>
    <row r="273" spans="1:8" ht="128.25" x14ac:dyDescent="0.25">
      <c r="B273" s="7" t="s">
        <v>228</v>
      </c>
      <c r="C273" s="6"/>
      <c r="D273" s="161"/>
      <c r="E273" s="84"/>
      <c r="F273" s="208"/>
      <c r="G273" s="112"/>
    </row>
    <row r="274" spans="1:8" x14ac:dyDescent="0.25">
      <c r="B274" s="30"/>
      <c r="C274" s="6"/>
      <c r="D274" s="161"/>
      <c r="E274" s="84"/>
      <c r="F274" s="208"/>
      <c r="G274" s="112"/>
    </row>
    <row r="275" spans="1:8" ht="29.25" x14ac:dyDescent="0.25">
      <c r="B275" s="30" t="s">
        <v>125</v>
      </c>
      <c r="C275" s="6"/>
      <c r="D275" s="161"/>
      <c r="E275" s="84"/>
      <c r="F275" s="208"/>
      <c r="G275" s="112"/>
    </row>
    <row r="276" spans="1:8" x14ac:dyDescent="0.25">
      <c r="B276" s="30"/>
    </row>
    <row r="277" spans="1:8" x14ac:dyDescent="0.25">
      <c r="A277" s="29"/>
      <c r="B277" s="7" t="s">
        <v>109</v>
      </c>
      <c r="C277" s="6"/>
      <c r="D277" s="161"/>
      <c r="E277" s="84"/>
      <c r="F277" s="208"/>
      <c r="G277" s="112"/>
    </row>
    <row r="278" spans="1:8" ht="16.5" x14ac:dyDescent="0.25">
      <c r="B278" s="10" t="s">
        <v>13</v>
      </c>
      <c r="D278" s="237">
        <v>46.6</v>
      </c>
      <c r="F278" s="205"/>
      <c r="H278" s="113">
        <f>D278*F278</f>
        <v>0</v>
      </c>
    </row>
    <row r="279" spans="1:8" x14ac:dyDescent="0.25">
      <c r="B279" s="10"/>
    </row>
    <row r="280" spans="1:8" ht="30" x14ac:dyDescent="0.25">
      <c r="B280" s="63" t="s">
        <v>206</v>
      </c>
      <c r="C280" s="6"/>
      <c r="D280" s="161"/>
      <c r="E280" s="84"/>
      <c r="F280" s="208"/>
      <c r="G280" s="112"/>
    </row>
    <row r="281" spans="1:8" x14ac:dyDescent="0.25">
      <c r="B281" s="63"/>
      <c r="C281" s="6"/>
      <c r="D281" s="161"/>
      <c r="E281" s="84"/>
      <c r="F281" s="208"/>
      <c r="G281" s="112"/>
    </row>
    <row r="282" spans="1:8" ht="85.5" x14ac:dyDescent="0.25">
      <c r="B282" s="7" t="s">
        <v>207</v>
      </c>
      <c r="C282" s="6"/>
      <c r="D282" s="161"/>
      <c r="E282" s="84"/>
      <c r="F282" s="208"/>
      <c r="G282" s="112"/>
    </row>
    <row r="283" spans="1:8" x14ac:dyDescent="0.25">
      <c r="B283" s="30"/>
      <c r="C283" s="6"/>
      <c r="D283" s="161"/>
      <c r="E283" s="84"/>
      <c r="F283" s="208"/>
      <c r="G283" s="112"/>
    </row>
    <row r="284" spans="1:8" ht="29.25" x14ac:dyDescent="0.25">
      <c r="B284" s="30" t="s">
        <v>125</v>
      </c>
      <c r="C284" s="6"/>
      <c r="D284" s="161"/>
      <c r="E284" s="84"/>
      <c r="F284" s="208"/>
      <c r="G284" s="112"/>
    </row>
    <row r="285" spans="1:8" x14ac:dyDescent="0.25">
      <c r="B285" s="30"/>
    </row>
    <row r="286" spans="1:8" x14ac:dyDescent="0.25">
      <c r="A286" s="29"/>
      <c r="B286" s="7" t="s">
        <v>109</v>
      </c>
      <c r="C286" s="6"/>
      <c r="D286" s="161"/>
      <c r="E286" s="84"/>
      <c r="F286" s="208"/>
      <c r="G286" s="112"/>
    </row>
    <row r="287" spans="1:8" ht="16.5" x14ac:dyDescent="0.25">
      <c r="B287" s="10" t="s">
        <v>13</v>
      </c>
      <c r="D287" s="237">
        <v>73.400000000000006</v>
      </c>
      <c r="F287" s="205"/>
      <c r="H287" s="113">
        <f>D287*F287</f>
        <v>0</v>
      </c>
    </row>
    <row r="288" spans="1:8" x14ac:dyDescent="0.25">
      <c r="B288" s="10"/>
    </row>
    <row r="289" spans="1:8" x14ac:dyDescent="0.25">
      <c r="A289" s="29"/>
      <c r="B289" s="10"/>
    </row>
    <row r="290" spans="1:8" x14ac:dyDescent="0.25">
      <c r="A290" s="14"/>
      <c r="B290" s="15"/>
      <c r="C290" s="97"/>
      <c r="D290" s="164"/>
      <c r="E290" s="119"/>
      <c r="F290" s="212"/>
      <c r="G290" s="120"/>
      <c r="H290" s="121"/>
    </row>
    <row r="291" spans="1:8" x14ac:dyDescent="0.25">
      <c r="A291" s="184" t="s">
        <v>183</v>
      </c>
      <c r="B291" s="325" t="s">
        <v>174</v>
      </c>
      <c r="H291" s="113">
        <f>SUM(H247:H288)</f>
        <v>0</v>
      </c>
    </row>
    <row r="292" spans="1:8" x14ac:dyDescent="0.25">
      <c r="A292" s="17"/>
      <c r="B292" s="18"/>
      <c r="C292" s="98"/>
      <c r="D292" s="165"/>
      <c r="E292" s="122"/>
      <c r="F292" s="205"/>
      <c r="G292" s="117"/>
      <c r="H292" s="113"/>
    </row>
    <row r="294" spans="1:8" x14ac:dyDescent="0.25">
      <c r="A294" s="184" t="s">
        <v>184</v>
      </c>
      <c r="B294" s="39" t="s">
        <v>127</v>
      </c>
      <c r="C294" s="33"/>
      <c r="D294" s="163"/>
      <c r="E294" s="12"/>
      <c r="F294" s="211"/>
      <c r="G294" s="13"/>
      <c r="H294" s="116"/>
    </row>
    <row r="295" spans="1:8" x14ac:dyDescent="0.25">
      <c r="B295" s="39"/>
      <c r="C295" s="33"/>
      <c r="D295" s="163"/>
      <c r="E295" s="12"/>
      <c r="F295" s="211"/>
      <c r="G295" s="13"/>
      <c r="H295" s="116"/>
    </row>
    <row r="296" spans="1:8" x14ac:dyDescent="0.25">
      <c r="A296" s="314"/>
      <c r="B296" s="26"/>
      <c r="C296" s="26"/>
      <c r="D296" s="169"/>
      <c r="E296" s="129"/>
      <c r="F296" s="215"/>
      <c r="G296" s="131"/>
      <c r="H296" s="132"/>
    </row>
    <row r="297" spans="1:8" x14ac:dyDescent="0.25">
      <c r="A297" s="314"/>
      <c r="B297" s="26"/>
      <c r="C297" s="26"/>
      <c r="D297" s="227"/>
      <c r="E297" s="129"/>
      <c r="F297" s="215"/>
      <c r="G297" s="131"/>
      <c r="H297" s="132"/>
    </row>
    <row r="298" spans="1:8" ht="45" x14ac:dyDescent="0.25">
      <c r="A298" s="314"/>
      <c r="B298" s="27" t="s">
        <v>268</v>
      </c>
      <c r="C298" s="26"/>
      <c r="D298" s="227"/>
      <c r="E298" s="129"/>
      <c r="F298" s="215"/>
      <c r="G298" s="131"/>
      <c r="H298" s="132"/>
    </row>
    <row r="299" spans="1:8" x14ac:dyDescent="0.25">
      <c r="A299" s="314"/>
      <c r="B299" s="44"/>
      <c r="C299" s="26"/>
      <c r="D299" s="227"/>
      <c r="E299" s="129"/>
      <c r="F299" s="215"/>
      <c r="G299" s="131"/>
      <c r="H299" s="132"/>
    </row>
    <row r="300" spans="1:8" ht="30" x14ac:dyDescent="0.25">
      <c r="A300" s="326"/>
      <c r="B300" s="182" t="s">
        <v>481</v>
      </c>
      <c r="C300" s="41"/>
      <c r="D300" s="227"/>
      <c r="E300" s="133"/>
      <c r="F300" s="215"/>
      <c r="G300" s="131"/>
      <c r="H300" s="132"/>
    </row>
    <row r="301" spans="1:8" x14ac:dyDescent="0.25">
      <c r="A301" s="326"/>
      <c r="B301" s="41"/>
      <c r="C301" s="41"/>
      <c r="D301" s="227"/>
      <c r="E301" s="133"/>
      <c r="F301" s="215"/>
      <c r="G301" s="131"/>
      <c r="H301" s="132"/>
    </row>
    <row r="302" spans="1:8" ht="29.25" x14ac:dyDescent="0.25">
      <c r="A302" s="326"/>
      <c r="B302" s="41" t="s">
        <v>269</v>
      </c>
      <c r="C302" s="41"/>
      <c r="D302" s="227"/>
      <c r="E302" s="133"/>
      <c r="F302" s="215"/>
      <c r="G302" s="131"/>
      <c r="H302" s="132"/>
    </row>
    <row r="303" spans="1:8" x14ac:dyDescent="0.25">
      <c r="A303" s="326"/>
      <c r="B303" s="41"/>
      <c r="C303" s="41"/>
      <c r="D303" s="169"/>
      <c r="E303" s="133"/>
      <c r="F303" s="215"/>
      <c r="G303" s="131"/>
      <c r="H303" s="132"/>
    </row>
    <row r="304" spans="1:8" x14ac:dyDescent="0.25">
      <c r="A304" s="326"/>
      <c r="B304" s="48" t="s">
        <v>363</v>
      </c>
      <c r="C304" s="41"/>
      <c r="D304" s="169"/>
      <c r="E304" s="133"/>
      <c r="F304" s="215"/>
      <c r="G304" s="131"/>
      <c r="H304" s="132"/>
    </row>
    <row r="305" spans="1:8" x14ac:dyDescent="0.25">
      <c r="A305" s="326"/>
      <c r="B305" s="49" t="s">
        <v>48</v>
      </c>
      <c r="C305" s="41"/>
      <c r="D305" s="227">
        <v>0.2</v>
      </c>
      <c r="E305" s="133"/>
      <c r="F305" s="205"/>
      <c r="G305" s="131"/>
      <c r="H305" s="113">
        <f>D305*F305</f>
        <v>0</v>
      </c>
    </row>
    <row r="306" spans="1:8" x14ac:dyDescent="0.25">
      <c r="A306" s="326"/>
      <c r="B306" s="49"/>
      <c r="C306" s="41"/>
      <c r="D306" s="169"/>
      <c r="E306" s="133"/>
      <c r="F306" s="215"/>
      <c r="G306" s="131"/>
      <c r="H306" s="132"/>
    </row>
    <row r="307" spans="1:8" ht="29.25" x14ac:dyDescent="0.25">
      <c r="A307" s="326"/>
      <c r="B307" s="41" t="s">
        <v>270</v>
      </c>
      <c r="C307" s="41"/>
      <c r="D307" s="169"/>
      <c r="E307" s="133"/>
      <c r="F307" s="215"/>
      <c r="G307" s="131"/>
      <c r="H307" s="132"/>
    </row>
    <row r="308" spans="1:8" x14ac:dyDescent="0.25">
      <c r="A308" s="326"/>
      <c r="B308" s="49"/>
      <c r="C308" s="41"/>
      <c r="D308" s="169"/>
      <c r="E308" s="133"/>
      <c r="F308" s="215"/>
      <c r="G308" s="131"/>
      <c r="H308" s="132"/>
    </row>
    <row r="309" spans="1:8" x14ac:dyDescent="0.25">
      <c r="A309" s="326"/>
      <c r="B309" s="47" t="s">
        <v>248</v>
      </c>
      <c r="C309" s="41"/>
      <c r="D309" s="169"/>
      <c r="E309" s="133"/>
      <c r="F309" s="215"/>
      <c r="G309" s="131"/>
      <c r="H309" s="132"/>
    </row>
    <row r="310" spans="1:8" x14ac:dyDescent="0.25">
      <c r="A310" s="326"/>
      <c r="B310" s="47"/>
      <c r="C310" s="41"/>
      <c r="D310" s="227"/>
      <c r="E310" s="133"/>
      <c r="F310" s="215"/>
      <c r="G310" s="131"/>
      <c r="H310" s="132"/>
    </row>
    <row r="311" spans="1:8" x14ac:dyDescent="0.25">
      <c r="A311" s="326"/>
      <c r="B311" s="48" t="str">
        <f>B304</f>
        <v>kom 1</v>
      </c>
      <c r="C311" s="41"/>
      <c r="D311" s="227">
        <v>1</v>
      </c>
      <c r="E311" s="133"/>
      <c r="F311" s="205"/>
      <c r="G311" s="131"/>
      <c r="H311" s="113">
        <f>D311*F311</f>
        <v>0</v>
      </c>
    </row>
    <row r="312" spans="1:8" x14ac:dyDescent="0.25">
      <c r="A312" s="326"/>
      <c r="B312" s="49"/>
      <c r="C312" s="41"/>
      <c r="D312" s="227"/>
      <c r="E312" s="133"/>
      <c r="F312" s="215"/>
      <c r="G312" s="131"/>
      <c r="H312" s="132"/>
    </row>
    <row r="313" spans="1:8" x14ac:dyDescent="0.25">
      <c r="A313" s="326"/>
      <c r="B313" s="47" t="s">
        <v>271</v>
      </c>
      <c r="C313" s="41"/>
      <c r="D313" s="227"/>
      <c r="E313" s="133"/>
      <c r="F313" s="215"/>
      <c r="G313" s="131"/>
      <c r="H313" s="132"/>
    </row>
    <row r="314" spans="1:8" x14ac:dyDescent="0.25">
      <c r="A314" s="326"/>
      <c r="B314" s="49"/>
      <c r="C314" s="41"/>
      <c r="D314" s="169"/>
      <c r="E314" s="133"/>
      <c r="F314" s="215"/>
      <c r="G314" s="131"/>
      <c r="H314" s="132"/>
    </row>
    <row r="315" spans="1:8" ht="57.75" x14ac:dyDescent="0.25">
      <c r="A315" s="326"/>
      <c r="B315" s="47" t="s">
        <v>483</v>
      </c>
      <c r="C315" s="41"/>
      <c r="D315" s="169"/>
      <c r="E315" s="133"/>
      <c r="F315" s="215"/>
      <c r="G315" s="131"/>
      <c r="H315" s="132"/>
    </row>
    <row r="316" spans="1:8" x14ac:dyDescent="0.25">
      <c r="A316" s="326"/>
      <c r="B316" s="49"/>
      <c r="C316" s="41"/>
      <c r="D316" s="169"/>
      <c r="E316" s="133"/>
      <c r="F316" s="215"/>
      <c r="G316" s="131"/>
      <c r="H316" s="132"/>
    </row>
    <row r="317" spans="1:8" x14ac:dyDescent="0.25">
      <c r="A317" s="326"/>
      <c r="B317" s="47" t="s">
        <v>137</v>
      </c>
      <c r="C317" s="41"/>
      <c r="D317" s="169"/>
      <c r="E317" s="133"/>
      <c r="F317" s="215"/>
      <c r="G317" s="131"/>
      <c r="H317" s="132"/>
    </row>
    <row r="318" spans="1:8" x14ac:dyDescent="0.25">
      <c r="A318" s="326"/>
      <c r="B318" s="49" t="s">
        <v>49</v>
      </c>
      <c r="C318" s="41"/>
      <c r="D318" s="227">
        <f>D311*2</f>
        <v>2</v>
      </c>
      <c r="E318" s="133"/>
      <c r="F318" s="205"/>
      <c r="G318" s="131"/>
      <c r="H318" s="113">
        <f>D318*F318</f>
        <v>0</v>
      </c>
    </row>
    <row r="319" spans="1:8" x14ac:dyDescent="0.25">
      <c r="A319" s="326"/>
      <c r="B319" s="41" t="s">
        <v>138</v>
      </c>
      <c r="C319" s="41"/>
      <c r="D319" s="169"/>
      <c r="E319" s="133"/>
      <c r="F319" s="215"/>
      <c r="G319" s="131"/>
      <c r="H319" s="132"/>
    </row>
    <row r="320" spans="1:8" x14ac:dyDescent="0.25">
      <c r="A320" s="326"/>
      <c r="B320" s="49" t="s">
        <v>48</v>
      </c>
      <c r="C320" s="41"/>
      <c r="D320" s="227">
        <f>D318*0.05</f>
        <v>0.1</v>
      </c>
      <c r="E320" s="133"/>
      <c r="F320" s="205"/>
      <c r="G320" s="131"/>
      <c r="H320" s="113">
        <f>D320*F320</f>
        <v>0</v>
      </c>
    </row>
    <row r="321" spans="1:8" x14ac:dyDescent="0.25">
      <c r="A321" s="326"/>
      <c r="B321" s="41" t="s">
        <v>139</v>
      </c>
      <c r="C321" s="41"/>
      <c r="D321" s="169"/>
      <c r="E321" s="133"/>
      <c r="F321" s="215"/>
      <c r="G321" s="131"/>
      <c r="H321" s="132"/>
    </row>
    <row r="322" spans="1:8" x14ac:dyDescent="0.25">
      <c r="A322" s="326"/>
      <c r="B322" s="49" t="s">
        <v>48</v>
      </c>
      <c r="C322" s="41"/>
      <c r="D322" s="227">
        <f>D318*0.4</f>
        <v>0.8</v>
      </c>
      <c r="E322" s="133"/>
      <c r="F322" s="205"/>
      <c r="G322" s="131"/>
      <c r="H322" s="113">
        <f>D322*F322</f>
        <v>0</v>
      </c>
    </row>
    <row r="323" spans="1:8" x14ac:dyDescent="0.25">
      <c r="A323" s="326"/>
      <c r="B323" s="49"/>
      <c r="C323" s="41"/>
      <c r="D323" s="227"/>
      <c r="E323" s="133"/>
      <c r="F323" s="215"/>
      <c r="G323" s="131"/>
      <c r="H323" s="132"/>
    </row>
    <row r="324" spans="1:8" ht="29.25" x14ac:dyDescent="0.25">
      <c r="A324" s="326"/>
      <c r="B324" s="47" t="s">
        <v>140</v>
      </c>
      <c r="C324" s="41"/>
      <c r="D324" s="227"/>
      <c r="E324" s="133"/>
      <c r="F324" s="215"/>
      <c r="G324" s="131"/>
      <c r="H324" s="132"/>
    </row>
    <row r="325" spans="1:8" x14ac:dyDescent="0.25">
      <c r="A325" s="326"/>
      <c r="B325" s="49" t="s">
        <v>7</v>
      </c>
      <c r="C325" s="41"/>
      <c r="D325" s="227">
        <f>D311*6</f>
        <v>6</v>
      </c>
      <c r="E325" s="133"/>
      <c r="F325" s="205"/>
      <c r="G325" s="131"/>
      <c r="H325" s="113">
        <f>D325*F325</f>
        <v>0</v>
      </c>
    </row>
    <row r="326" spans="1:8" x14ac:dyDescent="0.25">
      <c r="A326" s="326"/>
      <c r="B326" s="49"/>
      <c r="C326" s="41"/>
      <c r="D326" s="169"/>
      <c r="E326" s="133"/>
      <c r="G326" s="131"/>
    </row>
    <row r="327" spans="1:8" x14ac:dyDescent="0.25">
      <c r="A327" s="314"/>
      <c r="B327" s="43"/>
      <c r="C327" s="26"/>
      <c r="D327" s="169"/>
      <c r="E327" s="129"/>
      <c r="F327" s="215"/>
      <c r="G327" s="131"/>
    </row>
    <row r="328" spans="1:8" x14ac:dyDescent="0.25">
      <c r="A328" s="14"/>
      <c r="B328" s="15"/>
      <c r="C328" s="97"/>
      <c r="D328" s="164"/>
      <c r="E328" s="119"/>
      <c r="F328" s="212"/>
      <c r="G328" s="120"/>
      <c r="H328" s="121"/>
    </row>
    <row r="329" spans="1:8" x14ac:dyDescent="0.25">
      <c r="A329" s="85" t="s">
        <v>184</v>
      </c>
      <c r="B329" s="327" t="s">
        <v>50</v>
      </c>
      <c r="G329" s="117"/>
      <c r="H329" s="113">
        <f>SUM(H296:H327)</f>
        <v>0</v>
      </c>
    </row>
    <row r="330" spans="1:8" x14ac:dyDescent="0.25">
      <c r="A330" s="17"/>
      <c r="B330" s="18"/>
      <c r="C330" s="98"/>
      <c r="D330" s="165"/>
      <c r="E330" s="122"/>
      <c r="F330" s="205"/>
      <c r="G330" s="117"/>
      <c r="H330" s="113"/>
    </row>
    <row r="331" spans="1:8" x14ac:dyDescent="0.25">
      <c r="A331" s="326"/>
      <c r="B331" s="49"/>
      <c r="C331" s="41"/>
      <c r="D331" s="169"/>
      <c r="E331" s="133"/>
      <c r="F331" s="215"/>
      <c r="G331" s="131"/>
      <c r="H331" s="132"/>
    </row>
    <row r="332" spans="1:8" x14ac:dyDescent="0.25">
      <c r="A332" s="326" t="s">
        <v>185</v>
      </c>
      <c r="B332" s="52" t="s">
        <v>51</v>
      </c>
      <c r="C332" s="50"/>
      <c r="D332" s="171"/>
      <c r="E332" s="134"/>
      <c r="F332" s="328"/>
      <c r="G332" s="146"/>
      <c r="H332" s="329"/>
    </row>
    <row r="333" spans="1:8" x14ac:dyDescent="0.25">
      <c r="A333" s="326"/>
      <c r="B333" s="53"/>
      <c r="C333" s="50"/>
      <c r="D333" s="171"/>
      <c r="E333" s="134"/>
      <c r="F333" s="328"/>
      <c r="G333" s="146"/>
      <c r="H333" s="329"/>
    </row>
    <row r="334" spans="1:8" x14ac:dyDescent="0.25">
      <c r="A334" s="326"/>
      <c r="B334" s="52" t="s">
        <v>52</v>
      </c>
      <c r="C334" s="50"/>
      <c r="D334" s="171"/>
      <c r="E334" s="134"/>
      <c r="F334" s="328"/>
      <c r="G334" s="146"/>
      <c r="H334" s="329"/>
    </row>
    <row r="335" spans="1:8" x14ac:dyDescent="0.25">
      <c r="A335" s="326"/>
      <c r="B335" s="52"/>
      <c r="C335" s="50"/>
      <c r="D335" s="171"/>
      <c r="E335" s="134"/>
      <c r="F335" s="328"/>
      <c r="G335" s="146"/>
      <c r="H335" s="329"/>
    </row>
    <row r="336" spans="1:8" ht="57" x14ac:dyDescent="0.25">
      <c r="B336" s="44" t="s">
        <v>131</v>
      </c>
      <c r="C336" s="33"/>
      <c r="D336" s="163"/>
      <c r="E336" s="12"/>
      <c r="F336" s="211"/>
      <c r="G336" s="13"/>
      <c r="H336" s="116"/>
    </row>
    <row r="337" spans="2:8" x14ac:dyDescent="0.25">
      <c r="B337" s="44"/>
      <c r="C337" s="33"/>
      <c r="D337" s="163"/>
      <c r="E337" s="12"/>
      <c r="F337" s="211"/>
      <c r="G337" s="13"/>
      <c r="H337" s="116"/>
    </row>
    <row r="338" spans="2:8" ht="28.5" x14ac:dyDescent="0.25">
      <c r="B338" s="56" t="s">
        <v>54</v>
      </c>
      <c r="D338" s="161"/>
      <c r="H338" s="109"/>
    </row>
    <row r="339" spans="2:8" x14ac:dyDescent="0.25">
      <c r="B339" s="56"/>
      <c r="D339" s="161"/>
      <c r="H339" s="109"/>
    </row>
    <row r="340" spans="2:8" x14ac:dyDescent="0.25">
      <c r="B340" s="56" t="s">
        <v>55</v>
      </c>
      <c r="D340" s="161"/>
      <c r="H340" s="109"/>
    </row>
    <row r="341" spans="2:8" x14ac:dyDescent="0.25">
      <c r="B341" s="56" t="s">
        <v>56</v>
      </c>
      <c r="D341" s="161"/>
      <c r="H341" s="109"/>
    </row>
    <row r="342" spans="2:8" x14ac:dyDescent="0.25">
      <c r="B342" s="56" t="s">
        <v>57</v>
      </c>
      <c r="D342" s="161"/>
      <c r="H342" s="109"/>
    </row>
    <row r="343" spans="2:8" x14ac:dyDescent="0.25">
      <c r="B343" s="56" t="s">
        <v>58</v>
      </c>
      <c r="D343" s="161"/>
      <c r="H343" s="109"/>
    </row>
    <row r="344" spans="2:8" x14ac:dyDescent="0.25">
      <c r="B344" s="56" t="s">
        <v>59</v>
      </c>
      <c r="D344" s="161"/>
      <c r="H344" s="109"/>
    </row>
    <row r="345" spans="2:8" x14ac:dyDescent="0.25">
      <c r="B345" s="56"/>
      <c r="D345" s="161"/>
      <c r="H345" s="109"/>
    </row>
    <row r="346" spans="2:8" ht="28.5" x14ac:dyDescent="0.25">
      <c r="B346" s="59" t="s">
        <v>60</v>
      </c>
      <c r="D346" s="161"/>
      <c r="H346" s="109"/>
    </row>
    <row r="347" spans="2:8" x14ac:dyDescent="0.25">
      <c r="B347" s="59"/>
      <c r="D347" s="161"/>
      <c r="H347" s="109"/>
    </row>
    <row r="348" spans="2:8" ht="42.75" x14ac:dyDescent="0.25">
      <c r="B348" s="330" t="s">
        <v>61</v>
      </c>
      <c r="D348" s="161"/>
      <c r="H348" s="109"/>
    </row>
    <row r="349" spans="2:8" x14ac:dyDescent="0.25">
      <c r="B349" s="44"/>
      <c r="C349" s="33"/>
      <c r="D349" s="163"/>
      <c r="E349" s="12"/>
      <c r="F349" s="211"/>
      <c r="G349" s="13"/>
      <c r="H349" s="116"/>
    </row>
    <row r="350" spans="2:8" x14ac:dyDescent="0.25">
      <c r="B350" s="54" t="s">
        <v>53</v>
      </c>
      <c r="C350" s="33"/>
      <c r="D350" s="163"/>
      <c r="E350" s="12"/>
      <c r="F350" s="211"/>
      <c r="G350" s="13"/>
      <c r="H350" s="116"/>
    </row>
    <row r="351" spans="2:8" x14ac:dyDescent="0.25">
      <c r="B351" s="54"/>
      <c r="C351" s="33"/>
      <c r="D351" s="163"/>
      <c r="E351" s="12"/>
      <c r="F351" s="211"/>
      <c r="G351" s="13"/>
      <c r="H351" s="116"/>
    </row>
    <row r="352" spans="2:8" ht="142.5" x14ac:dyDescent="0.25">
      <c r="B352" s="59" t="s">
        <v>254</v>
      </c>
      <c r="D352" s="161"/>
      <c r="H352" s="109"/>
    </row>
    <row r="353" spans="2:8" x14ac:dyDescent="0.25">
      <c r="B353" s="55"/>
      <c r="D353" s="161"/>
      <c r="H353" s="109"/>
    </row>
    <row r="354" spans="2:8" ht="30" x14ac:dyDescent="0.25">
      <c r="B354" s="55" t="s">
        <v>132</v>
      </c>
      <c r="D354" s="161"/>
      <c r="H354" s="109"/>
    </row>
    <row r="355" spans="2:8" x14ac:dyDescent="0.25">
      <c r="B355" s="59"/>
      <c r="D355" s="161"/>
      <c r="H355" s="109"/>
    </row>
    <row r="356" spans="2:8" x14ac:dyDescent="0.25">
      <c r="B356" s="59" t="s">
        <v>255</v>
      </c>
      <c r="D356" s="161"/>
      <c r="H356" s="109"/>
    </row>
    <row r="357" spans="2:8" x14ac:dyDescent="0.25">
      <c r="B357" s="56"/>
      <c r="D357" s="161"/>
      <c r="H357" s="109"/>
    </row>
    <row r="358" spans="2:8" ht="57" x14ac:dyDescent="0.25">
      <c r="B358" s="59" t="s">
        <v>62</v>
      </c>
      <c r="D358" s="161"/>
      <c r="H358" s="109"/>
    </row>
    <row r="359" spans="2:8" x14ac:dyDescent="0.25">
      <c r="B359" s="59"/>
      <c r="D359" s="161"/>
      <c r="H359" s="109"/>
    </row>
    <row r="360" spans="2:8" x14ac:dyDescent="0.25">
      <c r="B360" s="44"/>
      <c r="C360" s="12"/>
      <c r="D360" s="185"/>
      <c r="E360" s="12"/>
      <c r="F360" s="211"/>
      <c r="G360" s="13"/>
      <c r="H360" s="186"/>
    </row>
    <row r="361" spans="2:8" x14ac:dyDescent="0.25">
      <c r="B361" s="54" t="s">
        <v>63</v>
      </c>
      <c r="C361" s="33"/>
      <c r="D361" s="163"/>
      <c r="E361" s="12"/>
      <c r="F361" s="211"/>
      <c r="G361" s="13"/>
      <c r="H361" s="116"/>
    </row>
    <row r="362" spans="2:8" x14ac:dyDescent="0.25">
      <c r="B362" s="44"/>
      <c r="C362" s="33"/>
      <c r="D362" s="163"/>
      <c r="E362" s="12"/>
      <c r="F362" s="211"/>
      <c r="G362" s="13"/>
      <c r="H362" s="116"/>
    </row>
    <row r="363" spans="2:8" ht="85.5" x14ac:dyDescent="0.25">
      <c r="B363" s="44" t="s">
        <v>256</v>
      </c>
      <c r="C363" s="33"/>
      <c r="D363" s="163"/>
      <c r="E363" s="12"/>
      <c r="F363" s="211"/>
      <c r="G363" s="13"/>
      <c r="H363" s="116"/>
    </row>
    <row r="364" spans="2:8" x14ac:dyDescent="0.25">
      <c r="B364" s="44"/>
      <c r="C364" s="33"/>
      <c r="D364" s="172"/>
      <c r="E364" s="12"/>
      <c r="F364" s="211"/>
      <c r="G364" s="13"/>
      <c r="H364" s="116"/>
    </row>
    <row r="365" spans="2:8" ht="28.5" x14ac:dyDescent="0.25">
      <c r="B365" s="44" t="s">
        <v>64</v>
      </c>
      <c r="C365" s="33"/>
      <c r="D365" s="163"/>
      <c r="E365" s="12"/>
      <c r="F365" s="211"/>
      <c r="G365" s="13"/>
      <c r="H365" s="116"/>
    </row>
    <row r="366" spans="2:8" x14ac:dyDescent="0.25">
      <c r="B366" s="44"/>
      <c r="C366" s="33"/>
      <c r="D366" s="163"/>
      <c r="E366" s="12"/>
      <c r="F366" s="211"/>
      <c r="G366" s="13"/>
      <c r="H366" s="116"/>
    </row>
    <row r="367" spans="2:8" x14ac:dyDescent="0.25">
      <c r="B367" s="54" t="s">
        <v>65</v>
      </c>
      <c r="C367" s="33"/>
      <c r="D367" s="163"/>
      <c r="E367" s="12"/>
      <c r="F367" s="211"/>
      <c r="G367" s="13"/>
      <c r="H367" s="116"/>
    </row>
    <row r="368" spans="2:8" x14ac:dyDescent="0.25">
      <c r="B368" s="44"/>
      <c r="C368" s="33"/>
      <c r="D368" s="163"/>
      <c r="E368" s="12"/>
      <c r="F368" s="211"/>
      <c r="G368" s="13"/>
      <c r="H368" s="116"/>
    </row>
    <row r="369" spans="2:8" ht="114" x14ac:dyDescent="0.25">
      <c r="B369" s="60" t="s">
        <v>257</v>
      </c>
      <c r="C369" s="33"/>
      <c r="D369" s="163"/>
      <c r="E369" s="12"/>
      <c r="F369" s="211"/>
      <c r="G369" s="13"/>
      <c r="H369" s="116"/>
    </row>
    <row r="370" spans="2:8" x14ac:dyDescent="0.25">
      <c r="B370" s="44"/>
      <c r="C370" s="33"/>
      <c r="D370" s="163"/>
      <c r="E370" s="12"/>
      <c r="F370" s="211"/>
      <c r="G370" s="13"/>
      <c r="H370" s="116"/>
    </row>
    <row r="371" spans="2:8" ht="71.25" x14ac:dyDescent="0.25">
      <c r="B371" s="44" t="s">
        <v>258</v>
      </c>
      <c r="C371" s="33"/>
      <c r="D371" s="163"/>
      <c r="E371" s="12"/>
      <c r="F371" s="211"/>
      <c r="G371" s="13"/>
      <c r="H371" s="116"/>
    </row>
    <row r="372" spans="2:8" x14ac:dyDescent="0.25">
      <c r="B372" s="44"/>
      <c r="C372" s="33"/>
      <c r="D372" s="163"/>
      <c r="E372" s="12"/>
      <c r="F372" s="211"/>
      <c r="G372" s="13"/>
      <c r="H372" s="116"/>
    </row>
    <row r="373" spans="2:8" ht="71.25" x14ac:dyDescent="0.25">
      <c r="B373" s="44" t="s">
        <v>259</v>
      </c>
      <c r="C373" s="33"/>
      <c r="D373" s="163"/>
      <c r="E373" s="12"/>
      <c r="F373" s="211"/>
      <c r="G373" s="13"/>
      <c r="H373" s="116"/>
    </row>
    <row r="374" spans="2:8" x14ac:dyDescent="0.25">
      <c r="B374" s="44"/>
      <c r="C374" s="33"/>
      <c r="D374" s="163"/>
      <c r="E374" s="12"/>
      <c r="F374" s="211"/>
      <c r="G374" s="13"/>
      <c r="H374" s="116"/>
    </row>
    <row r="375" spans="2:8" ht="57" x14ac:dyDescent="0.25">
      <c r="B375" s="44" t="s">
        <v>172</v>
      </c>
      <c r="C375" s="33"/>
      <c r="D375" s="163"/>
      <c r="E375" s="12"/>
      <c r="F375" s="211"/>
      <c r="G375" s="13"/>
      <c r="H375" s="116"/>
    </row>
    <row r="376" spans="2:8" x14ac:dyDescent="0.25">
      <c r="B376" s="44"/>
      <c r="C376" s="33"/>
      <c r="D376" s="163"/>
      <c r="E376" s="12"/>
      <c r="F376" s="211"/>
      <c r="G376" s="13"/>
      <c r="H376" s="116"/>
    </row>
    <row r="377" spans="2:8" ht="42.75" x14ac:dyDescent="0.25">
      <c r="B377" s="44" t="s">
        <v>66</v>
      </c>
      <c r="C377" s="33"/>
      <c r="D377" s="163"/>
      <c r="E377" s="12"/>
      <c r="F377" s="211"/>
      <c r="G377" s="13"/>
      <c r="H377" s="116"/>
    </row>
    <row r="378" spans="2:8" x14ac:dyDescent="0.25">
      <c r="B378" s="44"/>
      <c r="C378" s="33"/>
      <c r="D378" s="163"/>
      <c r="E378" s="12"/>
      <c r="F378" s="211"/>
      <c r="G378" s="13"/>
      <c r="H378" s="116"/>
    </row>
    <row r="379" spans="2:8" ht="42.75" x14ac:dyDescent="0.25">
      <c r="B379" s="44" t="s">
        <v>67</v>
      </c>
      <c r="C379" s="33"/>
      <c r="D379" s="163"/>
      <c r="E379" s="12"/>
      <c r="F379" s="211"/>
      <c r="G379" s="13"/>
      <c r="H379" s="116"/>
    </row>
    <row r="380" spans="2:8" x14ac:dyDescent="0.25">
      <c r="B380" s="44"/>
      <c r="C380" s="33"/>
      <c r="D380" s="163"/>
      <c r="E380" s="12"/>
      <c r="F380" s="211"/>
      <c r="G380" s="13"/>
      <c r="H380" s="116"/>
    </row>
    <row r="381" spans="2:8" x14ac:dyDescent="0.25">
      <c r="B381" s="44"/>
      <c r="C381" s="33"/>
      <c r="D381" s="163"/>
      <c r="E381" s="12"/>
      <c r="F381" s="211"/>
      <c r="G381" s="13"/>
      <c r="H381" s="116"/>
    </row>
    <row r="382" spans="2:8" ht="75" x14ac:dyDescent="0.25">
      <c r="B382" s="257" t="s">
        <v>260</v>
      </c>
      <c r="D382" s="161"/>
      <c r="H382" s="109"/>
    </row>
    <row r="383" spans="2:8" ht="30" x14ac:dyDescent="0.25">
      <c r="B383" s="258" t="s">
        <v>359</v>
      </c>
      <c r="D383" s="161"/>
      <c r="H383" s="109"/>
    </row>
    <row r="384" spans="2:8" x14ac:dyDescent="0.25">
      <c r="B384" s="59"/>
      <c r="D384" s="161"/>
      <c r="H384" s="109"/>
    </row>
    <row r="385" spans="2:8" ht="85.5" x14ac:dyDescent="0.25">
      <c r="B385" s="19" t="s">
        <v>68</v>
      </c>
      <c r="D385" s="161"/>
      <c r="H385" s="109"/>
    </row>
    <row r="386" spans="2:8" x14ac:dyDescent="0.25">
      <c r="B386" s="59"/>
      <c r="D386" s="161"/>
      <c r="H386" s="109"/>
    </row>
    <row r="387" spans="2:8" ht="71.25" x14ac:dyDescent="0.25">
      <c r="B387" s="7" t="s">
        <v>261</v>
      </c>
      <c r="D387" s="161"/>
      <c r="H387" s="109"/>
    </row>
    <row r="388" spans="2:8" x14ac:dyDescent="0.25">
      <c r="B388" s="59"/>
      <c r="D388" s="161"/>
      <c r="H388" s="109"/>
    </row>
    <row r="389" spans="2:8" ht="57" x14ac:dyDescent="0.25">
      <c r="B389" s="38" t="s">
        <v>69</v>
      </c>
      <c r="D389" s="161"/>
      <c r="H389" s="109"/>
    </row>
    <row r="390" spans="2:8" x14ac:dyDescent="0.25">
      <c r="B390" s="38"/>
      <c r="D390" s="161"/>
      <c r="H390" s="109"/>
    </row>
    <row r="391" spans="2:8" ht="28.5" x14ac:dyDescent="0.25">
      <c r="B391" s="61" t="s">
        <v>70</v>
      </c>
      <c r="D391" s="161"/>
      <c r="H391" s="109"/>
    </row>
    <row r="392" spans="2:8" x14ac:dyDescent="0.25">
      <c r="B392" s="61"/>
      <c r="D392" s="161"/>
      <c r="H392" s="109"/>
    </row>
    <row r="393" spans="2:8" ht="28.5" x14ac:dyDescent="0.25">
      <c r="B393" s="59" t="s">
        <v>132</v>
      </c>
      <c r="D393" s="161"/>
      <c r="H393" s="109"/>
    </row>
    <row r="394" spans="2:8" x14ac:dyDescent="0.25">
      <c r="B394" s="62"/>
      <c r="D394" s="161"/>
      <c r="H394" s="109"/>
    </row>
    <row r="395" spans="2:8" x14ac:dyDescent="0.25">
      <c r="B395" s="62" t="s">
        <v>105</v>
      </c>
      <c r="D395" s="161"/>
      <c r="H395" s="109"/>
    </row>
    <row r="396" spans="2:8" x14ac:dyDescent="0.25">
      <c r="B396" s="62"/>
      <c r="D396" s="161"/>
      <c r="H396" s="109"/>
    </row>
    <row r="397" spans="2:8" x14ac:dyDescent="0.25">
      <c r="B397" s="331" t="s">
        <v>470</v>
      </c>
      <c r="H397" s="109"/>
    </row>
    <row r="398" spans="2:8" x14ac:dyDescent="0.25">
      <c r="B398" s="270" t="s">
        <v>47</v>
      </c>
      <c r="D398" s="226">
        <v>160</v>
      </c>
      <c r="F398" s="205"/>
      <c r="H398" s="113">
        <f>D398*F398</f>
        <v>0</v>
      </c>
    </row>
    <row r="399" spans="2:8" ht="28.5" x14ac:dyDescent="0.25">
      <c r="B399" s="332" t="s">
        <v>352</v>
      </c>
      <c r="C399"/>
      <c r="D399" s="333"/>
      <c r="E399"/>
      <c r="F399" s="334"/>
      <c r="G399"/>
      <c r="H399" s="335"/>
    </row>
    <row r="400" spans="2:8" x14ac:dyDescent="0.25">
      <c r="B400" s="270" t="s">
        <v>1</v>
      </c>
      <c r="C400"/>
      <c r="D400" s="276">
        <v>14</v>
      </c>
      <c r="E400"/>
      <c r="F400" s="205"/>
      <c r="H400" s="113">
        <f>D400*F400</f>
        <v>0</v>
      </c>
    </row>
    <row r="401" spans="1:9" x14ac:dyDescent="0.25">
      <c r="B401" s="270"/>
      <c r="C401"/>
      <c r="D401" s="276"/>
      <c r="E401"/>
    </row>
    <row r="402" spans="1:9" x14ac:dyDescent="0.25">
      <c r="B402" s="270"/>
      <c r="D402" s="226"/>
    </row>
    <row r="403" spans="1:9" x14ac:dyDescent="0.25">
      <c r="A403" s="74"/>
      <c r="B403" s="49"/>
      <c r="C403" s="41"/>
      <c r="D403" s="336"/>
      <c r="E403" s="133"/>
      <c r="F403" s="74"/>
      <c r="G403" s="41"/>
      <c r="H403" s="337"/>
    </row>
    <row r="404" spans="1:9" ht="105" x14ac:dyDescent="0.25">
      <c r="A404" s="314"/>
      <c r="B404" s="63" t="s">
        <v>288</v>
      </c>
      <c r="C404" s="26"/>
      <c r="D404" s="169"/>
      <c r="E404" s="129"/>
      <c r="F404" s="215"/>
      <c r="G404" s="131"/>
      <c r="H404" s="132"/>
    </row>
    <row r="405" spans="1:9" x14ac:dyDescent="0.25">
      <c r="A405" s="314"/>
      <c r="B405" s="37"/>
      <c r="C405" s="26"/>
      <c r="D405" s="169"/>
      <c r="E405" s="129"/>
      <c r="F405" s="215"/>
      <c r="G405" s="131"/>
      <c r="H405" s="132"/>
    </row>
    <row r="406" spans="1:9" x14ac:dyDescent="0.25">
      <c r="A406" s="326"/>
      <c r="B406" s="63" t="s">
        <v>141</v>
      </c>
      <c r="C406" s="41"/>
      <c r="D406" s="169"/>
      <c r="E406" s="133"/>
      <c r="F406" s="215"/>
      <c r="G406" s="131"/>
      <c r="H406" s="132"/>
    </row>
    <row r="407" spans="1:9" x14ac:dyDescent="0.25">
      <c r="A407" s="326"/>
      <c r="B407" s="63"/>
      <c r="C407" s="41"/>
      <c r="D407" s="169"/>
      <c r="E407" s="133"/>
      <c r="F407" s="215"/>
      <c r="G407" s="131"/>
      <c r="H407" s="132"/>
    </row>
    <row r="408" spans="1:9" x14ac:dyDescent="0.25">
      <c r="A408" s="326"/>
      <c r="B408" s="63" t="s">
        <v>471</v>
      </c>
      <c r="C408" s="41"/>
      <c r="D408" s="169"/>
      <c r="E408" s="133"/>
      <c r="F408" s="215"/>
      <c r="G408" s="131"/>
      <c r="H408" s="132"/>
    </row>
    <row r="409" spans="1:9" x14ac:dyDescent="0.25">
      <c r="A409" s="326"/>
      <c r="B409" s="63"/>
      <c r="C409" s="41"/>
      <c r="D409" s="169"/>
      <c r="E409" s="133"/>
      <c r="F409" s="215"/>
      <c r="G409" s="131"/>
      <c r="H409" s="132"/>
    </row>
    <row r="410" spans="1:9" x14ac:dyDescent="0.25">
      <c r="A410" s="326"/>
      <c r="B410" s="65" t="s">
        <v>289</v>
      </c>
      <c r="C410" s="41"/>
      <c r="D410" s="227"/>
      <c r="E410" s="133"/>
      <c r="F410" s="215"/>
      <c r="G410" s="131"/>
      <c r="H410" s="132"/>
    </row>
    <row r="411" spans="1:9" x14ac:dyDescent="0.25">
      <c r="A411" s="326"/>
      <c r="B411" s="30" t="s">
        <v>340</v>
      </c>
      <c r="C411" s="41"/>
      <c r="D411" s="227"/>
      <c r="E411" s="133"/>
      <c r="F411" s="215"/>
      <c r="G411" s="131"/>
      <c r="H411" s="132"/>
    </row>
    <row r="412" spans="1:9" x14ac:dyDescent="0.25">
      <c r="A412" s="326"/>
      <c r="B412" s="49" t="s">
        <v>1</v>
      </c>
      <c r="C412" s="41"/>
      <c r="D412" s="226">
        <v>1</v>
      </c>
      <c r="E412" s="84"/>
      <c r="F412" s="210"/>
      <c r="G412" s="112"/>
      <c r="H412" s="113">
        <f>D412*F412</f>
        <v>0</v>
      </c>
    </row>
    <row r="413" spans="1:9" x14ac:dyDescent="0.25">
      <c r="A413" s="326"/>
      <c r="B413" s="65"/>
      <c r="C413" s="41"/>
      <c r="D413" s="226"/>
      <c r="E413" s="84"/>
      <c r="F413" s="208"/>
      <c r="G413" s="112"/>
    </row>
    <row r="414" spans="1:9" x14ac:dyDescent="0.25">
      <c r="A414" s="74"/>
      <c r="B414" s="49"/>
      <c r="C414" s="41"/>
      <c r="D414" s="226"/>
      <c r="E414" s="133"/>
      <c r="F414" s="215"/>
      <c r="G414" s="131"/>
    </row>
    <row r="415" spans="1:9" ht="60" x14ac:dyDescent="0.25">
      <c r="A415" s="74"/>
      <c r="B415" s="63" t="s">
        <v>449</v>
      </c>
      <c r="C415" s="26"/>
      <c r="D415" s="227"/>
      <c r="E415" s="129"/>
      <c r="F415" s="215"/>
      <c r="G415" s="131"/>
      <c r="H415" s="131"/>
      <c r="I415" s="1"/>
    </row>
    <row r="416" spans="1:9" x14ac:dyDescent="0.25">
      <c r="A416" s="74"/>
      <c r="B416" s="30"/>
      <c r="C416" s="26"/>
      <c r="D416" s="227"/>
      <c r="E416" s="129"/>
      <c r="F416" s="215"/>
      <c r="G416" s="131"/>
      <c r="H416" s="131"/>
      <c r="I416" s="1"/>
    </row>
    <row r="417" spans="1:9" x14ac:dyDescent="0.25">
      <c r="A417" s="74"/>
      <c r="B417" s="30" t="s">
        <v>407</v>
      </c>
      <c r="C417" s="41"/>
      <c r="D417" s="227"/>
      <c r="E417" s="133"/>
      <c r="F417" s="215"/>
      <c r="G417" s="131"/>
      <c r="H417" s="132"/>
      <c r="I417" s="1"/>
    </row>
    <row r="418" spans="1:9" x14ac:dyDescent="0.25">
      <c r="A418" s="74"/>
      <c r="B418" s="252" t="s">
        <v>236</v>
      </c>
      <c r="C418" s="41"/>
      <c r="D418" s="227"/>
      <c r="E418" s="133"/>
      <c r="F418" s="215"/>
      <c r="G418" s="131"/>
      <c r="H418" s="132"/>
      <c r="I418" s="1"/>
    </row>
    <row r="419" spans="1:9" x14ac:dyDescent="0.25">
      <c r="A419" s="74"/>
      <c r="B419" s="30" t="s">
        <v>231</v>
      </c>
      <c r="C419" s="41"/>
      <c r="D419" s="227"/>
      <c r="E419" s="133"/>
      <c r="F419" s="215"/>
      <c r="G419" s="131"/>
      <c r="H419" s="132"/>
      <c r="I419" s="1"/>
    </row>
    <row r="420" spans="1:9" x14ac:dyDescent="0.25">
      <c r="A420" s="74"/>
      <c r="B420" s="49" t="s">
        <v>1</v>
      </c>
      <c r="C420" s="41"/>
      <c r="D420" s="227">
        <v>1</v>
      </c>
      <c r="E420" s="133"/>
      <c r="F420" s="219"/>
      <c r="G420" s="131"/>
      <c r="H420" s="113">
        <f>D420*F420</f>
        <v>0</v>
      </c>
      <c r="I420" s="1"/>
    </row>
    <row r="421" spans="1:9" x14ac:dyDescent="0.25">
      <c r="A421" s="74"/>
      <c r="B421" s="65" t="s">
        <v>408</v>
      </c>
      <c r="C421" s="41"/>
      <c r="D421" s="227"/>
      <c r="E421" s="133"/>
      <c r="F421" s="215"/>
      <c r="G421" s="131"/>
      <c r="H421" s="132"/>
      <c r="I421" s="1"/>
    </row>
    <row r="422" spans="1:9" x14ac:dyDescent="0.25">
      <c r="A422" s="74"/>
      <c r="B422" s="65" t="s">
        <v>353</v>
      </c>
      <c r="C422" s="41"/>
      <c r="D422" s="227"/>
      <c r="E422" s="133"/>
      <c r="F422" s="215"/>
      <c r="G422" s="131"/>
      <c r="H422" s="132"/>
      <c r="I422" s="1"/>
    </row>
    <row r="423" spans="1:9" x14ac:dyDescent="0.25">
      <c r="A423" s="74"/>
      <c r="B423" s="49" t="s">
        <v>1</v>
      </c>
      <c r="C423" s="41"/>
      <c r="D423" s="227">
        <v>1</v>
      </c>
      <c r="E423" s="133"/>
      <c r="F423" s="303"/>
      <c r="G423" s="131"/>
      <c r="H423" s="113">
        <f>D423*F423</f>
        <v>0</v>
      </c>
      <c r="I423" s="1"/>
    </row>
    <row r="424" spans="1:9" x14ac:dyDescent="0.25">
      <c r="A424" s="74"/>
      <c r="B424" s="65" t="s">
        <v>409</v>
      </c>
      <c r="C424" s="41"/>
      <c r="D424" s="227"/>
      <c r="E424" s="133"/>
      <c r="F424" s="215"/>
      <c r="G424" s="131"/>
      <c r="H424" s="132"/>
      <c r="I424" s="1"/>
    </row>
    <row r="425" spans="1:9" x14ac:dyDescent="0.25">
      <c r="A425" s="74"/>
      <c r="B425" s="30" t="s">
        <v>239</v>
      </c>
      <c r="C425" s="41"/>
      <c r="D425" s="227"/>
      <c r="E425" s="133"/>
      <c r="F425" s="215"/>
      <c r="G425" s="131"/>
      <c r="H425" s="132"/>
      <c r="I425" s="1"/>
    </row>
    <row r="426" spans="1:9" x14ac:dyDescent="0.25">
      <c r="A426" s="74"/>
      <c r="B426" s="49" t="s">
        <v>1</v>
      </c>
      <c r="C426" s="41"/>
      <c r="D426" s="227">
        <v>1</v>
      </c>
      <c r="E426" s="133"/>
      <c r="F426" s="219"/>
      <c r="G426" s="131"/>
      <c r="H426" s="113">
        <f>D426*F426</f>
        <v>0</v>
      </c>
      <c r="I426" s="1"/>
    </row>
    <row r="427" spans="1:9" x14ac:dyDescent="0.25">
      <c r="A427" s="74"/>
      <c r="B427" s="65" t="s">
        <v>410</v>
      </c>
      <c r="C427" s="41"/>
      <c r="D427" s="227"/>
      <c r="E427" s="133"/>
      <c r="F427" s="215"/>
      <c r="G427" s="131"/>
      <c r="H427" s="132"/>
      <c r="I427" s="1"/>
    </row>
    <row r="428" spans="1:9" x14ac:dyDescent="0.25">
      <c r="A428" s="74"/>
      <c r="B428" s="30" t="s">
        <v>340</v>
      </c>
      <c r="C428" s="41"/>
      <c r="D428" s="227"/>
      <c r="E428" s="133"/>
      <c r="F428" s="215"/>
      <c r="G428" s="131"/>
      <c r="H428" s="132"/>
      <c r="I428" s="1"/>
    </row>
    <row r="429" spans="1:9" x14ac:dyDescent="0.25">
      <c r="A429" s="74"/>
      <c r="B429" s="49" t="s">
        <v>1</v>
      </c>
      <c r="C429" s="41"/>
      <c r="D429" s="226">
        <v>2</v>
      </c>
      <c r="E429" s="84"/>
      <c r="F429" s="285"/>
      <c r="G429" s="112"/>
      <c r="H429" s="113">
        <f>D429*F429</f>
        <v>0</v>
      </c>
      <c r="I429" s="1"/>
    </row>
    <row r="430" spans="1:9" x14ac:dyDescent="0.25">
      <c r="A430" s="74"/>
      <c r="B430" s="30" t="s">
        <v>287</v>
      </c>
      <c r="C430" s="41"/>
      <c r="D430" s="226"/>
      <c r="E430" s="84"/>
      <c r="F430" s="208"/>
      <c r="G430" s="112"/>
      <c r="I430" s="1"/>
    </row>
    <row r="431" spans="1:9" x14ac:dyDescent="0.25">
      <c r="A431" s="74"/>
      <c r="B431" s="49" t="s">
        <v>1</v>
      </c>
      <c r="C431" s="41"/>
      <c r="D431" s="226">
        <v>2</v>
      </c>
      <c r="E431" s="84"/>
      <c r="F431" s="285"/>
      <c r="G431" s="256"/>
      <c r="H431" s="156">
        <f>D431*F431</f>
        <v>0</v>
      </c>
      <c r="I431" s="1"/>
    </row>
    <row r="432" spans="1:9" x14ac:dyDescent="0.25">
      <c r="A432" s="74"/>
      <c r="B432" s="65" t="s">
        <v>411</v>
      </c>
      <c r="C432" s="41"/>
      <c r="D432" s="226"/>
      <c r="E432" s="84"/>
      <c r="F432" s="208"/>
      <c r="G432" s="112"/>
      <c r="I432" s="1"/>
    </row>
    <row r="433" spans="1:9" x14ac:dyDescent="0.25">
      <c r="A433" s="74"/>
      <c r="B433" s="30" t="s">
        <v>287</v>
      </c>
      <c r="C433" s="41"/>
      <c r="D433" s="227"/>
      <c r="E433" s="133"/>
      <c r="F433" s="215"/>
      <c r="G433" s="131"/>
      <c r="H433" s="132"/>
      <c r="I433" s="1"/>
    </row>
    <row r="434" spans="1:9" x14ac:dyDescent="0.25">
      <c r="A434" s="74"/>
      <c r="B434" s="49" t="s">
        <v>1</v>
      </c>
      <c r="C434" s="41"/>
      <c r="D434" s="226">
        <v>2</v>
      </c>
      <c r="E434" s="84"/>
      <c r="F434" s="285"/>
      <c r="G434" s="112"/>
      <c r="H434" s="113">
        <f>D434*F434</f>
        <v>0</v>
      </c>
      <c r="I434" s="1"/>
    </row>
    <row r="435" spans="1:9" x14ac:dyDescent="0.25">
      <c r="A435" s="74"/>
      <c r="B435" s="65" t="s">
        <v>412</v>
      </c>
      <c r="C435" s="41"/>
      <c r="D435" s="227"/>
      <c r="E435" s="133"/>
      <c r="F435" s="215"/>
      <c r="G435" s="131"/>
      <c r="H435" s="132"/>
      <c r="I435" s="1"/>
    </row>
    <row r="436" spans="1:9" x14ac:dyDescent="0.25">
      <c r="A436" s="74"/>
      <c r="B436" s="30" t="s">
        <v>287</v>
      </c>
      <c r="C436" s="41"/>
      <c r="D436" s="227"/>
      <c r="E436" s="133"/>
      <c r="F436" s="215"/>
      <c r="G436" s="131"/>
      <c r="H436" s="132"/>
      <c r="I436" s="1"/>
    </row>
    <row r="437" spans="1:9" x14ac:dyDescent="0.25">
      <c r="A437" s="74"/>
      <c r="B437" s="49" t="s">
        <v>1</v>
      </c>
      <c r="C437" s="41"/>
      <c r="D437" s="226">
        <v>2</v>
      </c>
      <c r="E437" s="84"/>
      <c r="F437" s="285"/>
      <c r="G437" s="112"/>
      <c r="H437" s="113">
        <f>D437*F437</f>
        <v>0</v>
      </c>
      <c r="I437" s="1"/>
    </row>
    <row r="438" spans="1:9" x14ac:dyDescent="0.25">
      <c r="A438" s="74"/>
      <c r="B438" s="253" t="s">
        <v>413</v>
      </c>
      <c r="C438" s="41"/>
      <c r="D438" s="227"/>
      <c r="E438" s="133"/>
      <c r="F438" s="215"/>
      <c r="G438" s="131"/>
      <c r="I438" s="1"/>
    </row>
    <row r="439" spans="1:9" x14ac:dyDescent="0.25">
      <c r="A439" s="74"/>
      <c r="B439" s="30" t="s">
        <v>240</v>
      </c>
      <c r="C439" s="41"/>
      <c r="D439" s="227"/>
      <c r="E439" s="133"/>
      <c r="F439" s="215"/>
      <c r="G439" s="131"/>
      <c r="I439" s="1"/>
    </row>
    <row r="440" spans="1:9" x14ac:dyDescent="0.25">
      <c r="A440" s="74"/>
      <c r="B440" s="49" t="s">
        <v>1</v>
      </c>
      <c r="C440" s="41"/>
      <c r="D440" s="227">
        <v>1</v>
      </c>
      <c r="E440" s="133"/>
      <c r="F440" s="219"/>
      <c r="G440" s="131"/>
      <c r="H440" s="113">
        <f>D440*F440</f>
        <v>0</v>
      </c>
      <c r="I440" s="1"/>
    </row>
    <row r="441" spans="1:9" x14ac:dyDescent="0.25">
      <c r="A441" s="74"/>
      <c r="B441" s="30" t="s">
        <v>414</v>
      </c>
      <c r="C441" s="41"/>
      <c r="D441" s="227"/>
      <c r="E441" s="133"/>
      <c r="F441" s="215"/>
      <c r="G441" s="131"/>
      <c r="H441" s="132"/>
      <c r="I441" s="1"/>
    </row>
    <row r="442" spans="1:9" x14ac:dyDescent="0.25">
      <c r="A442" s="74"/>
      <c r="B442" s="30" t="s">
        <v>231</v>
      </c>
      <c r="C442" s="41"/>
      <c r="D442" s="227"/>
      <c r="E442" s="133"/>
      <c r="F442" s="215"/>
      <c r="G442" s="131"/>
      <c r="H442" s="132"/>
      <c r="I442" s="1"/>
    </row>
    <row r="443" spans="1:9" x14ac:dyDescent="0.25">
      <c r="A443" s="74"/>
      <c r="B443" s="49" t="s">
        <v>1</v>
      </c>
      <c r="C443" s="41"/>
      <c r="D443" s="227">
        <v>1</v>
      </c>
      <c r="E443" s="133"/>
      <c r="F443" s="219"/>
      <c r="G443" s="131"/>
      <c r="H443" s="113">
        <f>D443*F443</f>
        <v>0</v>
      </c>
      <c r="I443" s="1"/>
    </row>
    <row r="444" spans="1:9" x14ac:dyDescent="0.25">
      <c r="A444" s="74"/>
      <c r="B444" s="30" t="s">
        <v>415</v>
      </c>
      <c r="C444" s="41"/>
      <c r="D444" s="227"/>
      <c r="E444" s="133"/>
      <c r="F444" s="215"/>
      <c r="G444" s="131"/>
      <c r="H444" s="132"/>
      <c r="I444" s="1"/>
    </row>
    <row r="445" spans="1:9" x14ac:dyDescent="0.25">
      <c r="A445" s="74"/>
      <c r="B445" s="30" t="s">
        <v>231</v>
      </c>
      <c r="C445" s="41"/>
      <c r="D445" s="227"/>
      <c r="E445" s="133"/>
      <c r="F445" s="215"/>
      <c r="G445" s="131"/>
      <c r="H445" s="132"/>
      <c r="I445" s="1"/>
    </row>
    <row r="446" spans="1:9" x14ac:dyDescent="0.25">
      <c r="A446" s="74"/>
      <c r="B446" s="49" t="s">
        <v>1</v>
      </c>
      <c r="C446" s="41"/>
      <c r="D446" s="227">
        <v>1</v>
      </c>
      <c r="E446" s="133"/>
      <c r="F446" s="219"/>
      <c r="G446" s="131"/>
      <c r="H446" s="113">
        <f>D446*F446</f>
        <v>0</v>
      </c>
      <c r="I446" s="1"/>
    </row>
    <row r="447" spans="1:9" x14ac:dyDescent="0.25">
      <c r="A447" s="74"/>
      <c r="B447" s="65" t="s">
        <v>416</v>
      </c>
      <c r="C447" s="41"/>
      <c r="D447" s="227"/>
      <c r="E447" s="133"/>
      <c r="F447" s="215"/>
      <c r="G447" s="131"/>
      <c r="H447" s="132"/>
      <c r="I447" s="1"/>
    </row>
    <row r="448" spans="1:9" x14ac:dyDescent="0.25">
      <c r="A448" s="74"/>
      <c r="B448" s="252" t="s">
        <v>236</v>
      </c>
      <c r="C448" s="41"/>
      <c r="D448" s="227"/>
      <c r="E448" s="133"/>
      <c r="F448" s="215"/>
      <c r="G448" s="131"/>
      <c r="H448" s="132"/>
      <c r="I448" s="1"/>
    </row>
    <row r="449" spans="1:9" x14ac:dyDescent="0.25">
      <c r="A449" s="74"/>
      <c r="B449" s="30" t="s">
        <v>241</v>
      </c>
      <c r="C449" s="41"/>
      <c r="D449" s="227"/>
      <c r="E449" s="133"/>
      <c r="F449" s="215"/>
      <c r="G449" s="131"/>
      <c r="H449" s="132"/>
      <c r="I449" s="1"/>
    </row>
    <row r="450" spans="1:9" x14ac:dyDescent="0.25">
      <c r="A450" s="74"/>
      <c r="B450" s="49" t="s">
        <v>1</v>
      </c>
      <c r="C450" s="41"/>
      <c r="D450" s="226">
        <v>1</v>
      </c>
      <c r="E450" s="133"/>
      <c r="F450" s="219"/>
      <c r="G450" s="131"/>
      <c r="H450" s="113">
        <f>D450*F450</f>
        <v>0</v>
      </c>
      <c r="I450" s="1"/>
    </row>
    <row r="451" spans="1:9" x14ac:dyDescent="0.25">
      <c r="A451" s="74"/>
      <c r="B451" s="65" t="s">
        <v>484</v>
      </c>
      <c r="C451" s="26"/>
      <c r="D451" s="226"/>
      <c r="E451" s="129"/>
      <c r="F451" s="215"/>
      <c r="G451" s="131"/>
      <c r="H451" s="131"/>
      <c r="I451" s="1"/>
    </row>
    <row r="452" spans="1:9" x14ac:dyDescent="0.25">
      <c r="A452" s="74"/>
      <c r="B452" s="30" t="s">
        <v>354</v>
      </c>
      <c r="C452" s="26"/>
      <c r="D452" s="226"/>
      <c r="E452" s="129"/>
      <c r="F452" s="215"/>
      <c r="G452" s="131"/>
      <c r="H452" s="131"/>
      <c r="I452" s="1"/>
    </row>
    <row r="453" spans="1:9" x14ac:dyDescent="0.25">
      <c r="A453" s="74"/>
      <c r="B453" s="49" t="s">
        <v>1</v>
      </c>
      <c r="C453" s="41"/>
      <c r="D453" s="226">
        <v>1</v>
      </c>
      <c r="E453" s="133"/>
      <c r="F453" s="219"/>
      <c r="G453" s="131"/>
      <c r="H453" s="113">
        <f>D453*F453</f>
        <v>0</v>
      </c>
      <c r="I453" s="1"/>
    </row>
    <row r="454" spans="1:9" x14ac:dyDescent="0.25">
      <c r="A454" s="74"/>
      <c r="B454" s="34"/>
      <c r="C454" s="341"/>
      <c r="D454" s="220"/>
      <c r="E454" s="342"/>
      <c r="F454" s="343"/>
      <c r="G454" s="342"/>
      <c r="H454" s="342"/>
      <c r="I454" s="1"/>
    </row>
    <row r="455" spans="1:9" x14ac:dyDescent="0.25">
      <c r="A455" s="74"/>
      <c r="B455" s="157"/>
      <c r="C455" s="133"/>
      <c r="D455" s="169"/>
      <c r="E455" s="133"/>
      <c r="F455" s="227"/>
      <c r="G455" s="133"/>
      <c r="H455" s="278"/>
    </row>
    <row r="456" spans="1:9" x14ac:dyDescent="0.25">
      <c r="A456" s="66"/>
      <c r="B456" s="15"/>
      <c r="C456" s="70"/>
      <c r="D456" s="174"/>
      <c r="E456" s="138"/>
      <c r="F456" s="221"/>
      <c r="G456" s="139"/>
      <c r="H456" s="121"/>
    </row>
    <row r="457" spans="1:9" x14ac:dyDescent="0.25">
      <c r="A457" s="338" t="s">
        <v>185</v>
      </c>
      <c r="B457" s="327" t="s">
        <v>71</v>
      </c>
      <c r="C457" s="6"/>
      <c r="D457" s="161"/>
      <c r="E457" s="84"/>
      <c r="F457" s="208"/>
      <c r="G457" s="140"/>
      <c r="H457" s="113">
        <f>SUM(H395:H455)</f>
        <v>0</v>
      </c>
    </row>
    <row r="458" spans="1:9" x14ac:dyDescent="0.25">
      <c r="A458" s="80"/>
      <c r="B458" s="18"/>
      <c r="C458" s="71"/>
      <c r="D458" s="175"/>
      <c r="E458" s="141"/>
      <c r="F458" s="210"/>
      <c r="G458" s="140"/>
      <c r="H458" s="113"/>
    </row>
    <row r="459" spans="1:9" x14ac:dyDescent="0.25">
      <c r="A459" s="23"/>
      <c r="B459" s="49"/>
      <c r="C459" s="41"/>
      <c r="D459" s="169"/>
      <c r="E459" s="133"/>
      <c r="F459" s="215"/>
      <c r="G459" s="131"/>
      <c r="H459" s="132"/>
    </row>
    <row r="460" spans="1:9" x14ac:dyDescent="0.25">
      <c r="A460" s="326" t="s">
        <v>186</v>
      </c>
      <c r="B460" s="52" t="s">
        <v>128</v>
      </c>
      <c r="C460" s="50"/>
      <c r="D460" s="171"/>
      <c r="E460" s="134"/>
      <c r="F460" s="328"/>
      <c r="G460" s="146"/>
      <c r="H460" s="329"/>
    </row>
    <row r="461" spans="1:9" x14ac:dyDescent="0.25">
      <c r="A461" s="23"/>
      <c r="B461" s="49"/>
      <c r="C461" s="41"/>
      <c r="D461" s="169"/>
      <c r="E461" s="133"/>
      <c r="F461" s="215"/>
      <c r="G461" s="131"/>
      <c r="H461" s="132"/>
    </row>
    <row r="462" spans="1:9" x14ac:dyDescent="0.25">
      <c r="A462" s="74"/>
      <c r="B462" s="49"/>
      <c r="C462" s="41"/>
      <c r="D462" s="265"/>
      <c r="E462" s="133"/>
      <c r="F462" s="215"/>
      <c r="G462" s="133"/>
    </row>
    <row r="463" spans="1:9" ht="30" x14ac:dyDescent="0.25">
      <c r="A463" s="74"/>
      <c r="B463" s="63" t="s">
        <v>472</v>
      </c>
      <c r="C463" s="41"/>
      <c r="D463" s="265"/>
      <c r="E463" s="133"/>
      <c r="F463" s="215"/>
      <c r="G463" s="133"/>
    </row>
    <row r="464" spans="1:9" x14ac:dyDescent="0.25">
      <c r="A464" s="74"/>
      <c r="B464" s="49"/>
      <c r="C464" s="41"/>
      <c r="D464" s="265"/>
      <c r="E464" s="133"/>
      <c r="F464" s="215"/>
      <c r="G464" s="133"/>
    </row>
    <row r="465" spans="1:8" ht="28.5" x14ac:dyDescent="0.25">
      <c r="B465" s="19" t="s">
        <v>473</v>
      </c>
      <c r="C465" s="65"/>
      <c r="D465" s="169"/>
      <c r="E465" s="133"/>
      <c r="F465" s="215"/>
      <c r="G465" s="131"/>
      <c r="H465" s="132"/>
    </row>
    <row r="466" spans="1:8" x14ac:dyDescent="0.25">
      <c r="B466" s="19" t="s">
        <v>110</v>
      </c>
      <c r="C466" s="65"/>
      <c r="D466" s="169"/>
      <c r="E466" s="133"/>
      <c r="F466" s="215"/>
      <c r="G466" s="131"/>
      <c r="H466" s="132"/>
    </row>
    <row r="467" spans="1:8" x14ac:dyDescent="0.25">
      <c r="B467" s="19"/>
      <c r="C467" s="65"/>
      <c r="D467" s="169"/>
      <c r="E467" s="133"/>
      <c r="F467" s="215"/>
      <c r="G467" s="131"/>
      <c r="H467" s="132"/>
    </row>
    <row r="468" spans="1:8" ht="28.5" x14ac:dyDescent="0.25">
      <c r="B468" s="19" t="s">
        <v>426</v>
      </c>
      <c r="C468" s="65"/>
      <c r="D468" s="169"/>
      <c r="E468" s="133"/>
      <c r="F468" s="215"/>
      <c r="G468" s="131"/>
      <c r="H468" s="132"/>
    </row>
    <row r="469" spans="1:8" x14ac:dyDescent="0.25">
      <c r="B469" s="19" t="s">
        <v>474</v>
      </c>
      <c r="C469" s="65"/>
      <c r="D469" s="227"/>
      <c r="E469" s="133"/>
      <c r="F469" s="215"/>
      <c r="G469" s="131"/>
    </row>
    <row r="470" spans="1:8" x14ac:dyDescent="0.25">
      <c r="B470" s="68" t="s">
        <v>12</v>
      </c>
      <c r="C470" s="65"/>
      <c r="D470" s="227">
        <v>20</v>
      </c>
      <c r="E470" s="133"/>
      <c r="F470" s="219"/>
      <c r="G470" s="131"/>
      <c r="H470" s="113">
        <f>D470*F470</f>
        <v>0</v>
      </c>
    </row>
    <row r="471" spans="1:8" x14ac:dyDescent="0.25">
      <c r="A471" s="26"/>
      <c r="B471" s="19" t="s">
        <v>427</v>
      </c>
      <c r="C471" s="26"/>
      <c r="D471" s="227"/>
      <c r="E471" s="129"/>
      <c r="F471" s="215"/>
      <c r="G471" s="129"/>
      <c r="H471" s="129"/>
    </row>
    <row r="472" spans="1:8" x14ac:dyDescent="0.25">
      <c r="A472" s="74"/>
      <c r="B472" s="68" t="s">
        <v>12</v>
      </c>
      <c r="C472" s="65"/>
      <c r="D472" s="227">
        <v>20</v>
      </c>
      <c r="E472" s="133"/>
      <c r="F472" s="219"/>
      <c r="G472" s="133"/>
      <c r="H472" s="113">
        <f>D472*F472</f>
        <v>0</v>
      </c>
    </row>
    <row r="473" spans="1:8" x14ac:dyDescent="0.25">
      <c r="B473" s="68"/>
      <c r="C473" s="65"/>
      <c r="D473" s="227"/>
      <c r="E473" s="133"/>
      <c r="F473" s="215"/>
      <c r="G473" s="131"/>
      <c r="H473" s="132"/>
    </row>
    <row r="474" spans="1:8" x14ac:dyDescent="0.25">
      <c r="B474" s="19"/>
      <c r="C474" s="6"/>
      <c r="D474" s="272"/>
      <c r="E474" s="84"/>
      <c r="F474" s="208"/>
      <c r="G474" s="112"/>
    </row>
    <row r="475" spans="1:8" x14ac:dyDescent="0.25">
      <c r="A475" s="66"/>
      <c r="B475" s="15"/>
      <c r="C475" s="70"/>
      <c r="D475" s="174"/>
      <c r="E475" s="138"/>
      <c r="F475" s="221"/>
      <c r="G475" s="139"/>
      <c r="H475" s="121"/>
    </row>
    <row r="476" spans="1:8" x14ac:dyDescent="0.25">
      <c r="A476" s="338" t="s">
        <v>186</v>
      </c>
      <c r="B476" s="327" t="s">
        <v>129</v>
      </c>
      <c r="C476" s="6"/>
      <c r="D476" s="161"/>
      <c r="E476" s="84"/>
      <c r="F476" s="208"/>
      <c r="G476" s="140"/>
      <c r="H476" s="113">
        <f>SUM(H465:H474)</f>
        <v>0</v>
      </c>
    </row>
    <row r="477" spans="1:8" x14ac:dyDescent="0.25">
      <c r="A477" s="80"/>
      <c r="B477" s="18"/>
      <c r="C477" s="71"/>
      <c r="D477" s="175"/>
      <c r="E477" s="141"/>
      <c r="F477" s="210"/>
      <c r="G477" s="140"/>
      <c r="H477" s="113"/>
    </row>
    <row r="478" spans="1:8" x14ac:dyDescent="0.25">
      <c r="B478" s="19"/>
      <c r="C478" s="6"/>
      <c r="D478" s="161"/>
      <c r="E478" s="84"/>
      <c r="F478" s="208"/>
      <c r="G478" s="112"/>
    </row>
    <row r="479" spans="1:8" x14ac:dyDescent="0.25">
      <c r="A479" s="326" t="s">
        <v>188</v>
      </c>
      <c r="B479" s="52" t="s">
        <v>72</v>
      </c>
      <c r="C479" s="50"/>
      <c r="D479" s="171"/>
      <c r="E479" s="134"/>
      <c r="F479" s="328"/>
      <c r="G479" s="146"/>
      <c r="H479" s="329"/>
    </row>
    <row r="480" spans="1:8" x14ac:dyDescent="0.25">
      <c r="A480" s="23"/>
      <c r="B480" s="49"/>
      <c r="C480" s="41"/>
      <c r="D480" s="169"/>
      <c r="E480" s="133"/>
      <c r="F480" s="215"/>
      <c r="G480" s="131"/>
      <c r="H480" s="132"/>
    </row>
    <row r="481" spans="1:8" x14ac:dyDescent="0.25">
      <c r="A481" s="23"/>
      <c r="B481" s="59"/>
    </row>
    <row r="482" spans="1:8" ht="30" x14ac:dyDescent="0.25">
      <c r="A482" s="326"/>
      <c r="B482" s="29" t="s">
        <v>224</v>
      </c>
    </row>
    <row r="483" spans="1:8" x14ac:dyDescent="0.25">
      <c r="A483" s="23"/>
      <c r="B483" s="59"/>
    </row>
    <row r="484" spans="1:8" ht="43.5" x14ac:dyDescent="0.25">
      <c r="A484" s="23"/>
      <c r="B484" s="30" t="s">
        <v>73</v>
      </c>
    </row>
    <row r="485" spans="1:8" x14ac:dyDescent="0.25">
      <c r="A485" s="326"/>
      <c r="B485" s="59"/>
    </row>
    <row r="486" spans="1:8" x14ac:dyDescent="0.25">
      <c r="A486" s="23"/>
      <c r="B486" s="30" t="s">
        <v>74</v>
      </c>
      <c r="F486" s="215"/>
      <c r="G486" s="131"/>
      <c r="H486" s="131"/>
    </row>
    <row r="487" spans="1:8" x14ac:dyDescent="0.25">
      <c r="A487" s="23"/>
      <c r="B487" s="49" t="s">
        <v>12</v>
      </c>
      <c r="C487" s="41"/>
      <c r="D487" s="227">
        <f>F10</f>
        <v>160</v>
      </c>
      <c r="E487" s="133"/>
      <c r="F487" s="219"/>
      <c r="G487" s="131"/>
      <c r="H487" s="113">
        <f>D487*F487</f>
        <v>0</v>
      </c>
    </row>
    <row r="488" spans="1:8" x14ac:dyDescent="0.25">
      <c r="A488" s="326"/>
      <c r="B488" s="49"/>
      <c r="C488" s="41"/>
      <c r="D488" s="169"/>
      <c r="E488" s="133"/>
      <c r="F488" s="215"/>
      <c r="G488" s="131"/>
      <c r="H488" s="132"/>
    </row>
    <row r="489" spans="1:8" x14ac:dyDescent="0.25">
      <c r="A489" s="326"/>
      <c r="B489" s="29" t="s">
        <v>242</v>
      </c>
      <c r="C489" s="41"/>
      <c r="D489" s="227"/>
      <c r="E489" s="133"/>
      <c r="F489" s="215"/>
      <c r="G489" s="131"/>
      <c r="H489" s="132"/>
    </row>
    <row r="490" spans="1:8" ht="28.5" x14ac:dyDescent="0.25">
      <c r="A490" s="326"/>
      <c r="B490" s="253" t="s">
        <v>243</v>
      </c>
      <c r="C490" s="41"/>
      <c r="D490" s="227"/>
      <c r="E490" s="133"/>
      <c r="F490" s="215"/>
      <c r="G490" s="131"/>
      <c r="H490" s="132"/>
    </row>
    <row r="491" spans="1:8" x14ac:dyDescent="0.25">
      <c r="A491" s="326"/>
      <c r="B491" s="49" t="s">
        <v>12</v>
      </c>
      <c r="C491" s="41"/>
      <c r="D491" s="227">
        <f>F10</f>
        <v>160</v>
      </c>
      <c r="E491" s="133"/>
      <c r="F491" s="219"/>
      <c r="G491" s="131"/>
      <c r="H491" s="113">
        <f>D491*F491</f>
        <v>0</v>
      </c>
    </row>
    <row r="492" spans="1:8" x14ac:dyDescent="0.25">
      <c r="A492" s="326"/>
      <c r="B492" s="49"/>
      <c r="C492" s="41"/>
      <c r="D492" s="169"/>
      <c r="E492" s="133"/>
      <c r="F492" s="215"/>
      <c r="G492" s="131"/>
      <c r="H492" s="132"/>
    </row>
    <row r="493" spans="1:8" x14ac:dyDescent="0.25">
      <c r="A493" s="71"/>
      <c r="B493" s="73"/>
      <c r="C493" s="67"/>
      <c r="D493" s="173"/>
      <c r="E493" s="137"/>
      <c r="F493" s="219"/>
      <c r="G493" s="147"/>
      <c r="H493" s="148"/>
    </row>
    <row r="494" spans="1:8" x14ac:dyDescent="0.25">
      <c r="A494" s="326"/>
      <c r="C494" s="70"/>
      <c r="D494" s="174"/>
      <c r="E494" s="138"/>
      <c r="F494" s="221"/>
      <c r="G494" s="139"/>
      <c r="H494" s="121"/>
    </row>
    <row r="495" spans="1:8" x14ac:dyDescent="0.25">
      <c r="A495" s="23" t="s">
        <v>188</v>
      </c>
      <c r="B495" s="327" t="s">
        <v>75</v>
      </c>
      <c r="C495" s="6"/>
      <c r="D495" s="161"/>
      <c r="E495" s="84"/>
      <c r="F495" s="208"/>
      <c r="G495" s="140"/>
      <c r="H495" s="113">
        <f>SUM(H487:H493)</f>
        <v>0</v>
      </c>
    </row>
    <row r="496" spans="1:8" x14ac:dyDescent="0.25">
      <c r="A496" s="93"/>
      <c r="B496" s="18"/>
      <c r="C496" s="71"/>
      <c r="D496" s="175"/>
      <c r="E496" s="141"/>
      <c r="F496" s="210"/>
      <c r="G496" s="140"/>
      <c r="H496" s="113"/>
    </row>
    <row r="497" spans="1:8" x14ac:dyDescent="0.25">
      <c r="A497" s="74"/>
      <c r="C497" s="6"/>
      <c r="D497" s="161"/>
      <c r="E497" s="84"/>
      <c r="F497" s="208"/>
      <c r="G497" s="112"/>
    </row>
    <row r="498" spans="1:8" x14ac:dyDescent="0.25">
      <c r="A498" s="23" t="s">
        <v>187</v>
      </c>
      <c r="B498" s="29" t="s">
        <v>76</v>
      </c>
      <c r="C498" s="41"/>
      <c r="D498" s="169"/>
      <c r="E498" s="133"/>
      <c r="F498" s="215"/>
      <c r="G498" s="131"/>
      <c r="H498" s="132"/>
    </row>
    <row r="499" spans="1:8" x14ac:dyDescent="0.25">
      <c r="A499" s="74"/>
      <c r="B499" s="30"/>
      <c r="C499" s="41"/>
      <c r="D499" s="169"/>
      <c r="E499" s="133"/>
      <c r="F499" s="215"/>
      <c r="G499" s="131"/>
      <c r="H499" s="132"/>
    </row>
    <row r="500" spans="1:8" ht="30" x14ac:dyDescent="0.25">
      <c r="A500" s="74"/>
      <c r="B500" s="29" t="s">
        <v>244</v>
      </c>
      <c r="C500" s="41"/>
      <c r="D500" s="169"/>
      <c r="E500" s="133"/>
      <c r="F500" s="215"/>
      <c r="G500" s="131"/>
      <c r="H500" s="132"/>
    </row>
    <row r="501" spans="1:8" x14ac:dyDescent="0.25">
      <c r="A501" s="74"/>
      <c r="B501" s="30"/>
      <c r="C501" s="41"/>
      <c r="D501" s="169"/>
      <c r="E501" s="133"/>
      <c r="F501" s="215"/>
      <c r="G501" s="131"/>
      <c r="H501" s="132"/>
    </row>
    <row r="502" spans="1:8" ht="100.5" x14ac:dyDescent="0.25">
      <c r="A502" s="74"/>
      <c r="B502" s="30" t="s">
        <v>245</v>
      </c>
      <c r="C502" s="41"/>
      <c r="D502" s="169"/>
      <c r="E502" s="133"/>
      <c r="F502" s="215"/>
      <c r="G502" s="131"/>
      <c r="H502" s="132"/>
    </row>
    <row r="503" spans="1:8" x14ac:dyDescent="0.25">
      <c r="A503" s="74"/>
      <c r="B503" s="30"/>
      <c r="C503" s="41"/>
      <c r="D503" s="169"/>
      <c r="E503" s="133"/>
      <c r="F503" s="215"/>
      <c r="G503" s="131"/>
      <c r="H503" s="132"/>
    </row>
    <row r="504" spans="1:8" ht="57" x14ac:dyDescent="0.25">
      <c r="A504" s="74"/>
      <c r="B504" s="59" t="s">
        <v>96</v>
      </c>
      <c r="C504" s="41"/>
      <c r="D504" s="169"/>
      <c r="E504" s="133"/>
      <c r="F504" s="215"/>
      <c r="G504" s="131"/>
      <c r="H504" s="132"/>
    </row>
    <row r="505" spans="1:8" x14ac:dyDescent="0.25">
      <c r="A505" s="74"/>
      <c r="B505" s="30"/>
      <c r="C505" s="41"/>
      <c r="D505" s="169"/>
      <c r="E505" s="133"/>
      <c r="F505" s="215"/>
      <c r="G505" s="131"/>
      <c r="H505" s="132"/>
    </row>
    <row r="506" spans="1:8" ht="57.75" x14ac:dyDescent="0.25">
      <c r="A506" s="74"/>
      <c r="B506" s="30" t="s">
        <v>201</v>
      </c>
      <c r="C506" s="41"/>
      <c r="D506" s="169"/>
      <c r="E506" s="133"/>
      <c r="F506" s="215"/>
      <c r="G506" s="131"/>
      <c r="H506" s="132"/>
    </row>
    <row r="507" spans="1:8" x14ac:dyDescent="0.25">
      <c r="A507" s="74"/>
      <c r="B507" s="30"/>
      <c r="C507" s="41"/>
      <c r="D507" s="169"/>
      <c r="E507" s="133"/>
      <c r="F507" s="215"/>
      <c r="G507" s="131"/>
      <c r="H507" s="132"/>
    </row>
    <row r="508" spans="1:8" ht="114.75" x14ac:dyDescent="0.25">
      <c r="A508" s="74"/>
      <c r="B508" s="30" t="s">
        <v>202</v>
      </c>
      <c r="C508" s="41"/>
      <c r="D508" s="169"/>
      <c r="E508" s="133"/>
      <c r="F508" s="215"/>
      <c r="G508" s="131"/>
      <c r="H508" s="132"/>
    </row>
    <row r="509" spans="1:8" x14ac:dyDescent="0.25">
      <c r="A509" s="74"/>
      <c r="B509" s="30"/>
      <c r="C509" s="41"/>
      <c r="D509" s="169"/>
      <c r="E509" s="133"/>
      <c r="F509" s="215"/>
      <c r="G509" s="131"/>
      <c r="H509" s="132"/>
    </row>
    <row r="510" spans="1:8" x14ac:dyDescent="0.25">
      <c r="A510" s="74"/>
      <c r="B510" s="30" t="s">
        <v>97</v>
      </c>
      <c r="C510" s="41"/>
      <c r="D510" s="169"/>
      <c r="E510" s="133"/>
      <c r="F510" s="215"/>
      <c r="G510" s="131"/>
      <c r="H510" s="132"/>
    </row>
    <row r="511" spans="1:8" ht="29.25" x14ac:dyDescent="0.25">
      <c r="A511" s="74"/>
      <c r="B511" s="30" t="s">
        <v>77</v>
      </c>
      <c r="C511" s="41"/>
      <c r="D511" s="169"/>
      <c r="E511" s="133"/>
      <c r="F511" s="215"/>
      <c r="G511" s="131"/>
      <c r="H511" s="132"/>
    </row>
    <row r="512" spans="1:8" x14ac:dyDescent="0.25">
      <c r="A512" s="74"/>
      <c r="B512" s="30"/>
      <c r="C512" s="41"/>
      <c r="D512" s="169"/>
      <c r="E512" s="133"/>
      <c r="F512" s="215"/>
      <c r="G512" s="131"/>
      <c r="H512" s="132"/>
    </row>
    <row r="513" spans="1:8" x14ac:dyDescent="0.25">
      <c r="A513" s="74"/>
      <c r="B513" s="30" t="s">
        <v>98</v>
      </c>
      <c r="C513" s="41"/>
      <c r="D513" s="169"/>
      <c r="E513" s="133"/>
      <c r="F513" s="215"/>
      <c r="G513" s="131"/>
      <c r="H513" s="132"/>
    </row>
    <row r="514" spans="1:8" ht="72" x14ac:dyDescent="0.25">
      <c r="A514" s="74"/>
      <c r="B514" s="30" t="s">
        <v>78</v>
      </c>
      <c r="C514" s="41"/>
      <c r="D514" s="169"/>
      <c r="E514" s="133"/>
      <c r="F514" s="215"/>
      <c r="G514" s="131"/>
      <c r="H514" s="132"/>
    </row>
    <row r="515" spans="1:8" x14ac:dyDescent="0.25">
      <c r="A515" s="74"/>
      <c r="B515" s="30"/>
      <c r="C515" s="41"/>
      <c r="D515" s="169"/>
      <c r="E515" s="133"/>
      <c r="F515" s="215"/>
      <c r="G515" s="131"/>
      <c r="H515" s="132"/>
    </row>
    <row r="516" spans="1:8" x14ac:dyDescent="0.25">
      <c r="A516" s="74"/>
      <c r="B516" s="30" t="s">
        <v>99</v>
      </c>
      <c r="C516" s="41"/>
      <c r="D516" s="169"/>
      <c r="E516" s="133"/>
      <c r="F516" s="215"/>
      <c r="G516" s="131"/>
      <c r="H516" s="132"/>
    </row>
    <row r="517" spans="1:8" ht="57.75" x14ac:dyDescent="0.25">
      <c r="A517" s="74"/>
      <c r="B517" s="30" t="s">
        <v>79</v>
      </c>
      <c r="C517" s="41"/>
      <c r="D517" s="169"/>
      <c r="E517" s="133"/>
      <c r="F517" s="215"/>
      <c r="G517" s="131"/>
      <c r="H517" s="132"/>
    </row>
    <row r="518" spans="1:8" x14ac:dyDescent="0.25">
      <c r="A518" s="74"/>
      <c r="B518" s="30"/>
      <c r="C518" s="41"/>
      <c r="D518" s="169"/>
      <c r="E518" s="133"/>
      <c r="F518" s="215"/>
      <c r="G518" s="131"/>
      <c r="H518" s="132"/>
    </row>
    <row r="519" spans="1:8" x14ac:dyDescent="0.25">
      <c r="A519" s="74"/>
      <c r="B519" s="83" t="s">
        <v>80</v>
      </c>
      <c r="C519" s="41"/>
      <c r="D519" s="169"/>
      <c r="E519" s="133"/>
      <c r="F519" s="215"/>
      <c r="G519" s="131"/>
      <c r="H519" s="132"/>
    </row>
    <row r="520" spans="1:8" x14ac:dyDescent="0.25">
      <c r="A520" s="74"/>
      <c r="B520" s="29"/>
      <c r="C520" s="41"/>
      <c r="D520" s="169"/>
      <c r="E520" s="133"/>
      <c r="F520" s="215"/>
      <c r="G520" s="131"/>
      <c r="H520" s="132"/>
    </row>
    <row r="521" spans="1:8" ht="29.25" x14ac:dyDescent="0.25">
      <c r="A521" s="11"/>
      <c r="B521" s="30" t="s">
        <v>81</v>
      </c>
      <c r="C521" s="41"/>
      <c r="D521" s="169"/>
      <c r="E521" s="133"/>
      <c r="F521" s="215"/>
      <c r="G521" s="131"/>
      <c r="H521" s="132"/>
    </row>
    <row r="522" spans="1:8" x14ac:dyDescent="0.25">
      <c r="A522" s="11"/>
      <c r="B522" s="30"/>
      <c r="C522" s="41"/>
      <c r="D522" s="169"/>
      <c r="E522" s="133"/>
      <c r="F522" s="215"/>
      <c r="G522" s="131"/>
      <c r="H522" s="132"/>
    </row>
    <row r="523" spans="1:8" ht="17.25" x14ac:dyDescent="0.25">
      <c r="A523" s="11"/>
      <c r="B523" s="30" t="s">
        <v>82</v>
      </c>
      <c r="C523" s="41"/>
      <c r="D523" s="169"/>
      <c r="E523" s="133"/>
      <c r="F523" s="215"/>
      <c r="G523" s="131"/>
      <c r="H523" s="132"/>
    </row>
    <row r="524" spans="1:8" x14ac:dyDescent="0.25">
      <c r="A524" s="11"/>
      <c r="B524" s="30"/>
      <c r="C524" s="41"/>
      <c r="D524" s="169"/>
      <c r="E524" s="133"/>
      <c r="F524" s="215"/>
      <c r="G524" s="131"/>
      <c r="H524" s="132"/>
    </row>
    <row r="525" spans="1:8" x14ac:dyDescent="0.25">
      <c r="B525" s="331" t="s">
        <v>475</v>
      </c>
      <c r="H525" s="109"/>
    </row>
    <row r="526" spans="1:8" x14ac:dyDescent="0.25">
      <c r="B526" s="270" t="s">
        <v>47</v>
      </c>
      <c r="D526" s="226">
        <f>F10</f>
        <v>160</v>
      </c>
      <c r="F526" s="205"/>
      <c r="H526" s="113">
        <f>D526*F526</f>
        <v>0</v>
      </c>
    </row>
    <row r="527" spans="1:8" x14ac:dyDescent="0.25">
      <c r="A527" s="26"/>
      <c r="B527" s="30"/>
      <c r="C527" s="41"/>
      <c r="D527" s="169"/>
      <c r="E527" s="133"/>
      <c r="F527" s="215"/>
      <c r="G527" s="131"/>
      <c r="H527" s="132"/>
    </row>
    <row r="528" spans="1:8" x14ac:dyDescent="0.25">
      <c r="A528" s="26"/>
      <c r="B528" s="29" t="s">
        <v>83</v>
      </c>
      <c r="C528" s="26"/>
      <c r="D528" s="169"/>
      <c r="E528" s="129"/>
      <c r="F528" s="215"/>
      <c r="G528" s="131"/>
      <c r="H528" s="131"/>
    </row>
    <row r="529" spans="1:8" x14ac:dyDescent="0.25">
      <c r="A529" s="26"/>
      <c r="B529" s="30"/>
      <c r="C529" s="26"/>
      <c r="D529" s="169"/>
      <c r="E529" s="129"/>
      <c r="F529" s="215"/>
      <c r="G529" s="131"/>
      <c r="H529" s="131"/>
    </row>
    <row r="530" spans="1:8" ht="43.5" x14ac:dyDescent="0.25">
      <c r="A530" s="26"/>
      <c r="B530" s="30" t="s">
        <v>84</v>
      </c>
      <c r="C530" s="26"/>
      <c r="D530" s="169"/>
      <c r="E530" s="129"/>
      <c r="F530" s="215"/>
      <c r="G530" s="131"/>
      <c r="H530" s="131"/>
    </row>
    <row r="531" spans="1:8" x14ac:dyDescent="0.25">
      <c r="A531" s="26"/>
      <c r="B531" s="30"/>
      <c r="C531" s="26"/>
      <c r="D531" s="169"/>
      <c r="E531" s="129"/>
      <c r="F531" s="215"/>
      <c r="G531" s="131"/>
      <c r="H531" s="131"/>
    </row>
    <row r="532" spans="1:8" ht="29.25" x14ac:dyDescent="0.25">
      <c r="A532" s="26"/>
      <c r="B532" s="30" t="s">
        <v>85</v>
      </c>
      <c r="C532" s="26"/>
      <c r="D532" s="169"/>
      <c r="E532" s="129"/>
      <c r="F532" s="215"/>
      <c r="G532" s="131"/>
      <c r="H532" s="131"/>
    </row>
    <row r="533" spans="1:8" x14ac:dyDescent="0.25">
      <c r="A533" s="26"/>
      <c r="B533" s="30"/>
      <c r="C533" s="26"/>
      <c r="D533" s="169"/>
      <c r="E533" s="129"/>
      <c r="F533" s="215"/>
      <c r="G533" s="131"/>
      <c r="H533" s="131"/>
    </row>
    <row r="534" spans="1:8" ht="43.5" x14ac:dyDescent="0.25">
      <c r="A534" s="26"/>
      <c r="B534" s="30" t="s">
        <v>86</v>
      </c>
      <c r="C534" s="26"/>
      <c r="D534" s="169"/>
      <c r="E534" s="129"/>
      <c r="F534" s="215"/>
      <c r="G534" s="131"/>
      <c r="H534" s="131"/>
    </row>
    <row r="535" spans="1:8" x14ac:dyDescent="0.25">
      <c r="A535" s="26"/>
      <c r="B535" s="30"/>
      <c r="C535" s="26"/>
      <c r="D535" s="169"/>
      <c r="E535" s="129"/>
      <c r="F535" s="215"/>
      <c r="G535" s="131"/>
      <c r="H535" s="131"/>
    </row>
    <row r="536" spans="1:8" ht="72" x14ac:dyDescent="0.25">
      <c r="A536" s="26"/>
      <c r="B536" s="30" t="s">
        <v>191</v>
      </c>
      <c r="C536" s="26"/>
      <c r="D536" s="169"/>
      <c r="E536" s="129"/>
      <c r="F536" s="215"/>
      <c r="G536" s="131"/>
      <c r="H536" s="131"/>
    </row>
    <row r="537" spans="1:8" x14ac:dyDescent="0.25">
      <c r="A537" s="26"/>
      <c r="B537" s="30"/>
      <c r="C537" s="26"/>
      <c r="D537" s="169"/>
      <c r="E537" s="129"/>
      <c r="F537" s="215"/>
      <c r="G537" s="131"/>
      <c r="H537" s="131"/>
    </row>
    <row r="538" spans="1:8" ht="29.25" x14ac:dyDescent="0.25">
      <c r="A538" s="26"/>
      <c r="B538" s="30" t="s">
        <v>87</v>
      </c>
      <c r="C538" s="26"/>
      <c r="D538" s="169"/>
      <c r="E538" s="129"/>
      <c r="F538" s="215"/>
      <c r="G538" s="131"/>
      <c r="H538" s="131"/>
    </row>
    <row r="539" spans="1:8" ht="29.25" x14ac:dyDescent="0.25">
      <c r="A539" s="26"/>
      <c r="B539" s="30" t="s">
        <v>88</v>
      </c>
      <c r="C539" s="26"/>
      <c r="D539" s="169"/>
      <c r="E539" s="129"/>
      <c r="F539" s="215"/>
      <c r="G539" s="131"/>
      <c r="H539" s="131"/>
    </row>
    <row r="540" spans="1:8" x14ac:dyDescent="0.25">
      <c r="A540" s="26"/>
      <c r="B540" s="30"/>
      <c r="C540" s="26"/>
      <c r="D540" s="169"/>
      <c r="E540" s="129"/>
      <c r="F540" s="215"/>
      <c r="G540" s="131"/>
      <c r="H540" s="131"/>
    </row>
    <row r="541" spans="1:8" ht="42.75" x14ac:dyDescent="0.25">
      <c r="A541" s="26"/>
      <c r="B541" s="19" t="s">
        <v>173</v>
      </c>
      <c r="C541" s="26"/>
      <c r="D541" s="169"/>
      <c r="E541" s="129"/>
      <c r="F541" s="215"/>
      <c r="G541" s="131"/>
      <c r="H541" s="131"/>
    </row>
    <row r="542" spans="1:8" x14ac:dyDescent="0.25">
      <c r="A542" s="26"/>
      <c r="B542" s="30"/>
      <c r="C542" s="26"/>
      <c r="D542" s="169"/>
      <c r="E542" s="129"/>
      <c r="F542" s="215"/>
      <c r="G542" s="131"/>
      <c r="H542" s="131"/>
    </row>
    <row r="543" spans="1:8" x14ac:dyDescent="0.25">
      <c r="A543" s="26"/>
      <c r="B543" s="29" t="s">
        <v>80</v>
      </c>
      <c r="C543" s="26"/>
      <c r="D543" s="169"/>
      <c r="E543" s="129"/>
      <c r="F543" s="215"/>
      <c r="G543" s="131"/>
      <c r="H543" s="131"/>
    </row>
    <row r="544" spans="1:8" x14ac:dyDescent="0.25">
      <c r="A544" s="26"/>
      <c r="B544" s="29"/>
      <c r="C544" s="26"/>
      <c r="D544" s="169"/>
      <c r="E544" s="129"/>
      <c r="F544" s="215"/>
      <c r="G544" s="131"/>
      <c r="H544" s="131"/>
    </row>
    <row r="545" spans="1:8" ht="42.75" x14ac:dyDescent="0.25">
      <c r="A545" s="11"/>
      <c r="B545" s="19" t="s">
        <v>133</v>
      </c>
      <c r="C545" s="26"/>
      <c r="D545" s="169"/>
      <c r="E545" s="129"/>
      <c r="F545" s="215"/>
      <c r="G545" s="131"/>
      <c r="H545" s="131"/>
    </row>
    <row r="546" spans="1:8" x14ac:dyDescent="0.25">
      <c r="A546" s="11"/>
      <c r="B546" s="30"/>
      <c r="C546" s="26"/>
      <c r="D546" s="169"/>
      <c r="E546" s="129"/>
      <c r="F546" s="215"/>
      <c r="G546" s="131"/>
      <c r="H546" s="131"/>
    </row>
    <row r="547" spans="1:8" ht="17.25" x14ac:dyDescent="0.25">
      <c r="A547" s="11"/>
      <c r="B547" s="30" t="s">
        <v>82</v>
      </c>
      <c r="C547" s="26"/>
      <c r="D547" s="169"/>
      <c r="E547" s="129"/>
      <c r="F547" s="215"/>
      <c r="G547" s="131"/>
      <c r="H547" s="131"/>
    </row>
    <row r="548" spans="1:8" x14ac:dyDescent="0.25">
      <c r="A548" s="11"/>
      <c r="B548" s="30"/>
      <c r="C548" s="26"/>
      <c r="D548" s="169"/>
      <c r="E548" s="129"/>
      <c r="F548" s="215"/>
      <c r="G548" s="131"/>
      <c r="H548" s="131"/>
    </row>
    <row r="549" spans="1:8" x14ac:dyDescent="0.25">
      <c r="B549" s="331" t="s">
        <v>476</v>
      </c>
      <c r="H549" s="109"/>
    </row>
    <row r="550" spans="1:8" x14ac:dyDescent="0.25">
      <c r="B550" s="270" t="s">
        <v>47</v>
      </c>
      <c r="D550" s="226">
        <f>D526</f>
        <v>160</v>
      </c>
      <c r="F550" s="205"/>
      <c r="H550" s="113">
        <f>D550*F550</f>
        <v>0</v>
      </c>
    </row>
    <row r="551" spans="1:8" x14ac:dyDescent="0.25">
      <c r="A551" s="26"/>
      <c r="B551" s="30"/>
      <c r="C551" s="41"/>
      <c r="D551" s="169"/>
      <c r="E551" s="133"/>
      <c r="F551" s="215"/>
      <c r="G551" s="131"/>
      <c r="H551" s="132"/>
    </row>
    <row r="552" spans="1:8" x14ac:dyDescent="0.25">
      <c r="A552" s="74"/>
      <c r="B552" s="29" t="s">
        <v>89</v>
      </c>
      <c r="C552" s="41"/>
      <c r="D552" s="169"/>
      <c r="E552" s="133"/>
      <c r="F552" s="215"/>
      <c r="G552" s="131"/>
      <c r="H552" s="132"/>
    </row>
    <row r="553" spans="1:8" x14ac:dyDescent="0.25">
      <c r="A553" s="74"/>
      <c r="B553" s="29"/>
      <c r="C553" s="41"/>
      <c r="D553" s="169"/>
      <c r="E553" s="133"/>
      <c r="F553" s="215"/>
      <c r="G553" s="131"/>
      <c r="H553" s="132"/>
    </row>
    <row r="554" spans="1:8" ht="42.75" x14ac:dyDescent="0.25">
      <c r="A554" s="74"/>
      <c r="B554" s="19" t="s">
        <v>90</v>
      </c>
      <c r="C554" s="41"/>
      <c r="D554" s="169"/>
      <c r="E554" s="133"/>
      <c r="F554" s="215"/>
      <c r="G554" s="131"/>
      <c r="H554" s="132"/>
    </row>
    <row r="555" spans="1:8" x14ac:dyDescent="0.25">
      <c r="A555" s="74"/>
      <c r="B555" s="30"/>
      <c r="C555" s="41"/>
      <c r="D555" s="169"/>
      <c r="E555" s="133"/>
      <c r="F555" s="215"/>
      <c r="G555" s="131"/>
      <c r="H555" s="132"/>
    </row>
    <row r="556" spans="1:8" ht="42.75" x14ac:dyDescent="0.25">
      <c r="A556" s="74"/>
      <c r="B556" s="19" t="s">
        <v>91</v>
      </c>
      <c r="C556" s="41"/>
      <c r="D556" s="169"/>
      <c r="E556" s="133"/>
      <c r="F556" s="215"/>
      <c r="G556" s="131"/>
      <c r="H556" s="132"/>
    </row>
    <row r="557" spans="1:8" x14ac:dyDescent="0.25">
      <c r="A557" s="74"/>
      <c r="B557" s="19"/>
      <c r="C557" s="41"/>
      <c r="D557" s="169"/>
      <c r="E557" s="133"/>
      <c r="F557" s="215"/>
      <c r="G557" s="131"/>
      <c r="H557" s="132"/>
    </row>
    <row r="558" spans="1:8" ht="17.25" x14ac:dyDescent="0.25">
      <c r="A558" s="74"/>
      <c r="B558" s="30" t="s">
        <v>92</v>
      </c>
      <c r="C558" s="41"/>
      <c r="D558" s="169"/>
      <c r="E558" s="133"/>
      <c r="F558" s="215"/>
      <c r="G558" s="131"/>
      <c r="H558" s="132"/>
    </row>
    <row r="559" spans="1:8" ht="16.5" x14ac:dyDescent="0.25">
      <c r="A559" s="11"/>
      <c r="B559" s="49" t="s">
        <v>13</v>
      </c>
      <c r="C559" s="41"/>
      <c r="D559" s="227">
        <v>15</v>
      </c>
      <c r="E559" s="133"/>
      <c r="F559" s="219"/>
      <c r="G559" s="131"/>
      <c r="H559" s="113">
        <f>D559*F559</f>
        <v>0</v>
      </c>
    </row>
    <row r="560" spans="1:8" x14ac:dyDescent="0.25">
      <c r="A560" s="11"/>
      <c r="B560" s="49"/>
      <c r="C560" s="41"/>
      <c r="D560" s="169"/>
      <c r="E560" s="133"/>
      <c r="F560" s="215"/>
      <c r="G560" s="131"/>
      <c r="H560" s="132"/>
    </row>
    <row r="561" spans="1:8" x14ac:dyDescent="0.25">
      <c r="A561" s="11"/>
      <c r="B561" s="33" t="s">
        <v>284</v>
      </c>
      <c r="D561" s="95"/>
      <c r="E561" s="95"/>
      <c r="F561" s="95"/>
      <c r="G561" s="95"/>
      <c r="H561" s="95"/>
    </row>
    <row r="562" spans="1:8" x14ac:dyDescent="0.25">
      <c r="A562" s="11"/>
      <c r="B562" s="33"/>
      <c r="D562" s="95"/>
      <c r="E562" s="95"/>
      <c r="F562" s="95"/>
      <c r="G562" s="95"/>
      <c r="H562" s="95"/>
    </row>
    <row r="563" spans="1:8" ht="57" x14ac:dyDescent="0.25">
      <c r="A563" s="11"/>
      <c r="B563" s="19" t="s">
        <v>285</v>
      </c>
      <c r="D563" s="95"/>
      <c r="E563" s="95"/>
      <c r="F563" s="95"/>
      <c r="G563" s="95"/>
      <c r="H563" s="95"/>
    </row>
    <row r="564" spans="1:8" x14ac:dyDescent="0.25">
      <c r="A564" s="11"/>
      <c r="B564" s="19"/>
      <c r="D564" s="95"/>
      <c r="E564" s="95"/>
      <c r="F564" s="95"/>
      <c r="G564" s="95"/>
      <c r="H564" s="95"/>
    </row>
    <row r="565" spans="1:8" x14ac:dyDescent="0.25">
      <c r="A565" s="11"/>
      <c r="B565" s="19" t="s">
        <v>286</v>
      </c>
      <c r="D565" s="95"/>
      <c r="E565" s="95"/>
      <c r="F565" s="95"/>
      <c r="G565" s="95"/>
      <c r="H565" s="95"/>
    </row>
    <row r="566" spans="1:8" x14ac:dyDescent="0.25">
      <c r="A566" s="11"/>
      <c r="B566" s="270" t="s">
        <v>1</v>
      </c>
      <c r="D566" s="237">
        <v>1</v>
      </c>
      <c r="E566" s="95"/>
      <c r="F566" s="219"/>
      <c r="G566" s="131"/>
      <c r="H566" s="113">
        <f>D566*F566</f>
        <v>0</v>
      </c>
    </row>
    <row r="567" spans="1:8" x14ac:dyDescent="0.25">
      <c r="A567" s="11"/>
      <c r="B567" s="49"/>
      <c r="C567" s="41"/>
      <c r="D567" s="169"/>
      <c r="E567" s="133"/>
      <c r="F567" s="215"/>
      <c r="G567" s="131"/>
      <c r="H567" s="132"/>
    </row>
    <row r="568" spans="1:8" x14ac:dyDescent="0.25">
      <c r="A568" s="74"/>
      <c r="B568" s="49"/>
      <c r="C568" s="41"/>
      <c r="D568" s="169"/>
      <c r="E568" s="133"/>
      <c r="F568" s="215"/>
      <c r="G568" s="131"/>
      <c r="H568" s="132"/>
    </row>
    <row r="569" spans="1:8" x14ac:dyDescent="0.25">
      <c r="A569" s="75"/>
      <c r="B569" s="15"/>
      <c r="C569" s="70"/>
      <c r="D569" s="174"/>
      <c r="E569" s="138"/>
      <c r="F569" s="221"/>
      <c r="G569" s="139"/>
      <c r="H569" s="121"/>
    </row>
    <row r="570" spans="1:8" x14ac:dyDescent="0.25">
      <c r="A570" s="85" t="s">
        <v>187</v>
      </c>
      <c r="B570" s="327" t="s">
        <v>93</v>
      </c>
      <c r="C570" s="6"/>
      <c r="D570" s="161"/>
      <c r="E570" s="84"/>
      <c r="F570" s="208"/>
      <c r="G570" s="140"/>
      <c r="H570" s="113">
        <f>SUM(H523:H568)</f>
        <v>0</v>
      </c>
    </row>
    <row r="571" spans="1:8" x14ac:dyDescent="0.25">
      <c r="A571" s="76"/>
      <c r="B571" s="18"/>
      <c r="C571" s="71"/>
      <c r="D571" s="175"/>
      <c r="E571" s="141"/>
      <c r="F571" s="210"/>
      <c r="G571" s="140"/>
      <c r="H571" s="113"/>
    </row>
    <row r="572" spans="1:8" x14ac:dyDescent="0.25">
      <c r="A572" s="11"/>
      <c r="C572" s="6"/>
      <c r="D572" s="161"/>
      <c r="E572" s="84"/>
      <c r="F572" s="208"/>
      <c r="G572" s="112"/>
    </row>
    <row r="573" spans="1:8" x14ac:dyDescent="0.25">
      <c r="A573" s="11"/>
      <c r="C573" s="6"/>
      <c r="D573" s="176"/>
      <c r="E573" s="84"/>
      <c r="F573" s="208"/>
      <c r="G573" s="112"/>
    </row>
    <row r="574" spans="1:8" x14ac:dyDescent="0.25">
      <c r="A574" s="11"/>
      <c r="C574" s="6"/>
      <c r="D574" s="176"/>
      <c r="E574" s="84"/>
      <c r="F574" s="208"/>
      <c r="G574" s="112"/>
    </row>
    <row r="575" spans="1:8" x14ac:dyDescent="0.25">
      <c r="A575" s="11"/>
      <c r="C575" s="6"/>
      <c r="D575" s="176"/>
      <c r="E575" s="84"/>
      <c r="F575" s="208"/>
      <c r="G575" s="112"/>
    </row>
    <row r="576" spans="1:8" x14ac:dyDescent="0.25">
      <c r="A576" s="11"/>
      <c r="C576" s="6"/>
      <c r="D576" s="176"/>
      <c r="E576" s="84"/>
      <c r="F576" s="208"/>
      <c r="G576" s="112"/>
    </row>
    <row r="577" spans="1:7" x14ac:dyDescent="0.25">
      <c r="A577" s="11"/>
      <c r="C577" s="6"/>
      <c r="D577" s="176"/>
      <c r="E577" s="84"/>
      <c r="F577" s="208"/>
      <c r="G577" s="112"/>
    </row>
    <row r="578" spans="1:7" x14ac:dyDescent="0.25">
      <c r="A578" s="11"/>
      <c r="C578" s="6"/>
      <c r="D578" s="176"/>
      <c r="E578" s="84"/>
      <c r="F578" s="208"/>
      <c r="G578" s="112"/>
    </row>
    <row r="579" spans="1:7" x14ac:dyDescent="0.25">
      <c r="A579" s="11"/>
      <c r="C579" s="6"/>
      <c r="D579" s="176"/>
      <c r="E579" s="84"/>
      <c r="F579" s="208"/>
      <c r="G579" s="112"/>
    </row>
    <row r="580" spans="1:7" x14ac:dyDescent="0.25">
      <c r="A580" s="11"/>
      <c r="C580" s="6"/>
      <c r="D580" s="176"/>
      <c r="E580" s="84"/>
      <c r="F580" s="208"/>
      <c r="G580" s="112"/>
    </row>
    <row r="581" spans="1:7" x14ac:dyDescent="0.25">
      <c r="A581" s="11"/>
      <c r="C581" s="6"/>
      <c r="D581" s="176"/>
      <c r="E581" s="84"/>
      <c r="F581" s="208"/>
      <c r="G581" s="112"/>
    </row>
    <row r="582" spans="1:7" x14ac:dyDescent="0.25">
      <c r="A582" s="11"/>
      <c r="C582" s="6"/>
      <c r="D582" s="176"/>
      <c r="E582" s="84"/>
      <c r="F582" s="208"/>
      <c r="G582" s="112"/>
    </row>
    <row r="583" spans="1:7" x14ac:dyDescent="0.25">
      <c r="A583" s="11"/>
      <c r="C583" s="6"/>
      <c r="D583" s="176"/>
      <c r="E583" s="84"/>
      <c r="F583" s="208"/>
      <c r="G583" s="112"/>
    </row>
    <row r="584" spans="1:7" x14ac:dyDescent="0.25">
      <c r="A584" s="11"/>
      <c r="C584" s="6"/>
      <c r="D584" s="176"/>
      <c r="E584" s="84"/>
      <c r="F584" s="208"/>
      <c r="G584" s="112"/>
    </row>
    <row r="585" spans="1:7" x14ac:dyDescent="0.25">
      <c r="A585" s="11"/>
      <c r="C585" s="6"/>
      <c r="D585" s="176"/>
      <c r="E585" s="84"/>
      <c r="F585" s="208"/>
      <c r="G585" s="112"/>
    </row>
    <row r="586" spans="1:7" x14ac:dyDescent="0.25">
      <c r="A586" s="11"/>
      <c r="C586" s="6"/>
      <c r="D586" s="176"/>
      <c r="E586" s="84"/>
      <c r="F586" s="208"/>
      <c r="G586" s="112"/>
    </row>
    <row r="587" spans="1:7" x14ac:dyDescent="0.25">
      <c r="A587" s="11"/>
      <c r="C587" s="6"/>
      <c r="D587" s="176"/>
      <c r="E587" s="84"/>
      <c r="F587" s="208"/>
      <c r="G587" s="112"/>
    </row>
    <row r="588" spans="1:7" x14ac:dyDescent="0.25">
      <c r="A588" s="11"/>
      <c r="C588" s="6"/>
      <c r="D588" s="176"/>
      <c r="E588" s="84"/>
      <c r="F588" s="208"/>
      <c r="G588" s="112"/>
    </row>
    <row r="589" spans="1:7" x14ac:dyDescent="0.25">
      <c r="A589" s="11"/>
      <c r="C589" s="6"/>
      <c r="D589" s="176"/>
      <c r="E589" s="84"/>
      <c r="F589" s="208"/>
      <c r="G589" s="112"/>
    </row>
    <row r="590" spans="1:7" x14ac:dyDescent="0.25">
      <c r="A590" s="11"/>
      <c r="C590" s="6"/>
      <c r="D590" s="176"/>
      <c r="E590" s="84"/>
      <c r="F590" s="208"/>
      <c r="G590" s="112"/>
    </row>
    <row r="591" spans="1:7" x14ac:dyDescent="0.25">
      <c r="A591" s="11"/>
      <c r="C591" s="6"/>
      <c r="D591" s="176"/>
      <c r="E591" s="84"/>
      <c r="F591" s="208"/>
      <c r="G591" s="112"/>
    </row>
    <row r="592" spans="1:7" x14ac:dyDescent="0.25">
      <c r="A592" s="11"/>
      <c r="C592" s="6"/>
      <c r="D592" s="176"/>
      <c r="E592" s="84"/>
      <c r="F592" s="208"/>
      <c r="G592" s="112"/>
    </row>
    <row r="593" spans="2:8" x14ac:dyDescent="0.25">
      <c r="B593" s="63" t="s">
        <v>283</v>
      </c>
    </row>
    <row r="594" spans="2:8" x14ac:dyDescent="0.25">
      <c r="B594" s="63" t="s">
        <v>108</v>
      </c>
    </row>
    <row r="595" spans="2:8" x14ac:dyDescent="0.25">
      <c r="B595" s="100"/>
    </row>
    <row r="596" spans="2:8" x14ac:dyDescent="0.25">
      <c r="B596" s="69" t="s">
        <v>94</v>
      </c>
    </row>
    <row r="597" spans="2:8" x14ac:dyDescent="0.25">
      <c r="B597" s="69"/>
    </row>
    <row r="598" spans="2:8" x14ac:dyDescent="0.25">
      <c r="B598" s="348" t="s">
        <v>107</v>
      </c>
      <c r="C598" s="348"/>
      <c r="D598" s="348"/>
      <c r="E598" s="348"/>
      <c r="F598" s="348"/>
      <c r="G598" s="348"/>
      <c r="H598" s="348"/>
    </row>
    <row r="599" spans="2:8" x14ac:dyDescent="0.25">
      <c r="B599" s="203" t="s">
        <v>203</v>
      </c>
      <c r="F599" s="339"/>
    </row>
    <row r="600" spans="2:8" x14ac:dyDescent="0.25">
      <c r="B600" s="313"/>
    </row>
    <row r="601" spans="2:8" x14ac:dyDescent="0.25">
      <c r="B601" s="313"/>
    </row>
    <row r="602" spans="2:8" x14ac:dyDescent="0.25">
      <c r="B602" s="5" t="s">
        <v>304</v>
      </c>
    </row>
    <row r="603" spans="2:8" x14ac:dyDescent="0.25">
      <c r="B603" s="5"/>
    </row>
    <row r="604" spans="2:8" x14ac:dyDescent="0.25">
      <c r="B604" s="5" t="s">
        <v>204</v>
      </c>
      <c r="C604" s="6"/>
    </row>
    <row r="605" spans="2:8" x14ac:dyDescent="0.25">
      <c r="E605" s="318" t="str">
        <f>E9</f>
        <v>dio dionice D6.4</v>
      </c>
      <c r="F605" s="318" t="str">
        <f>F9</f>
        <v>Budilovo</v>
      </c>
      <c r="G605" s="12"/>
      <c r="H605" s="211">
        <f>F10</f>
        <v>160</v>
      </c>
    </row>
    <row r="608" spans="2:8" x14ac:dyDescent="0.25">
      <c r="B608" s="5" t="s">
        <v>485</v>
      </c>
      <c r="D608" s="196"/>
      <c r="E608" s="95"/>
      <c r="F608" s="222"/>
      <c r="G608" s="197"/>
      <c r="H608" s="192"/>
    </row>
    <row r="609" spans="1:8" x14ac:dyDescent="0.25">
      <c r="D609" s="196"/>
      <c r="E609" s="95"/>
      <c r="F609" s="222"/>
      <c r="G609" s="197"/>
      <c r="H609" s="192"/>
    </row>
    <row r="610" spans="1:8" x14ac:dyDescent="0.25">
      <c r="A610" s="184" t="s">
        <v>180</v>
      </c>
      <c r="B610" s="5" t="s">
        <v>4</v>
      </c>
      <c r="D610" s="196"/>
      <c r="E610" s="95"/>
      <c r="F610" s="222"/>
      <c r="G610" s="197"/>
      <c r="H610" s="259">
        <f>H117</f>
        <v>0</v>
      </c>
    </row>
    <row r="611" spans="1:8" x14ac:dyDescent="0.25">
      <c r="B611" s="5"/>
      <c r="D611" s="196"/>
      <c r="E611" s="95"/>
      <c r="F611" s="222"/>
      <c r="G611" s="197"/>
      <c r="H611" s="260"/>
    </row>
    <row r="612" spans="1:8" x14ac:dyDescent="0.25">
      <c r="A612" s="184" t="s">
        <v>193</v>
      </c>
      <c r="B612" s="5" t="s">
        <v>11</v>
      </c>
      <c r="D612" s="196"/>
      <c r="E612" s="95"/>
      <c r="F612" s="222"/>
      <c r="G612" s="197"/>
      <c r="H612" s="259">
        <f>H139</f>
        <v>0</v>
      </c>
    </row>
    <row r="613" spans="1:8" x14ac:dyDescent="0.25">
      <c r="B613" s="5"/>
      <c r="D613" s="196"/>
      <c r="E613" s="95"/>
      <c r="F613" s="222"/>
      <c r="G613" s="197"/>
      <c r="H613" s="260"/>
    </row>
    <row r="614" spans="1:8" x14ac:dyDescent="0.25">
      <c r="A614" s="184" t="s">
        <v>194</v>
      </c>
      <c r="B614" s="5" t="s">
        <v>14</v>
      </c>
      <c r="D614" s="196"/>
      <c r="E614" s="95"/>
      <c r="F614" s="222"/>
      <c r="G614" s="197"/>
      <c r="H614" s="259">
        <f>H228</f>
        <v>0</v>
      </c>
    </row>
    <row r="615" spans="1:8" x14ac:dyDescent="0.25">
      <c r="B615" s="5"/>
      <c r="D615" s="196"/>
      <c r="E615" s="95"/>
      <c r="F615" s="222"/>
      <c r="G615" s="197"/>
      <c r="H615" s="260"/>
    </row>
    <row r="616" spans="1:8" x14ac:dyDescent="0.25">
      <c r="A616" s="184" t="s">
        <v>182</v>
      </c>
      <c r="B616" s="5" t="s">
        <v>130</v>
      </c>
      <c r="D616" s="196"/>
      <c r="E616" s="95"/>
      <c r="F616" s="222"/>
      <c r="G616" s="197"/>
      <c r="H616" s="259">
        <f>H243</f>
        <v>0</v>
      </c>
    </row>
    <row r="617" spans="1:8" x14ac:dyDescent="0.25">
      <c r="B617" s="5"/>
      <c r="D617" s="196"/>
      <c r="E617" s="95"/>
      <c r="F617" s="222"/>
      <c r="G617" s="197"/>
      <c r="H617" s="260"/>
    </row>
    <row r="618" spans="1:8" x14ac:dyDescent="0.25">
      <c r="A618" s="184" t="s">
        <v>195</v>
      </c>
      <c r="B618" s="55" t="s">
        <v>119</v>
      </c>
      <c r="D618" s="196"/>
      <c r="E618" s="95"/>
      <c r="F618" s="222"/>
      <c r="G618" s="197"/>
      <c r="H618" s="259">
        <f>H291</f>
        <v>0</v>
      </c>
    </row>
    <row r="619" spans="1:8" x14ac:dyDescent="0.25">
      <c r="B619" s="5"/>
      <c r="D619" s="196"/>
      <c r="E619" s="95"/>
      <c r="F619" s="222"/>
      <c r="G619" s="197"/>
      <c r="H619" s="260"/>
    </row>
    <row r="620" spans="1:8" x14ac:dyDescent="0.25">
      <c r="A620" s="184" t="s">
        <v>196</v>
      </c>
      <c r="B620" s="55" t="s">
        <v>127</v>
      </c>
      <c r="D620" s="196"/>
      <c r="E620" s="95"/>
      <c r="F620" s="222"/>
      <c r="G620" s="197"/>
      <c r="H620" s="259">
        <f>H329</f>
        <v>0</v>
      </c>
    </row>
    <row r="621" spans="1:8" x14ac:dyDescent="0.25">
      <c r="B621" s="55"/>
      <c r="D621" s="196"/>
      <c r="E621" s="95"/>
      <c r="F621" s="222"/>
      <c r="G621" s="197"/>
      <c r="H621" s="260"/>
    </row>
    <row r="622" spans="1:8" x14ac:dyDescent="0.25">
      <c r="A622" s="184" t="s">
        <v>197</v>
      </c>
      <c r="B622" s="55" t="s">
        <v>51</v>
      </c>
      <c r="D622" s="196"/>
      <c r="E622" s="95"/>
      <c r="F622" s="222"/>
      <c r="G622" s="197"/>
      <c r="H622" s="259">
        <f>H457</f>
        <v>0</v>
      </c>
    </row>
    <row r="623" spans="1:8" x14ac:dyDescent="0.25">
      <c r="B623" s="55"/>
      <c r="D623" s="196"/>
      <c r="E623" s="95"/>
      <c r="F623" s="222"/>
      <c r="G623" s="197"/>
      <c r="H623" s="260"/>
    </row>
    <row r="624" spans="1:8" x14ac:dyDescent="0.25">
      <c r="A624" s="184" t="s">
        <v>198</v>
      </c>
      <c r="B624" s="55" t="s">
        <v>128</v>
      </c>
      <c r="D624" s="196"/>
      <c r="E624" s="95"/>
      <c r="F624" s="222"/>
      <c r="G624" s="197"/>
      <c r="H624" s="259">
        <f>H476</f>
        <v>0</v>
      </c>
    </row>
    <row r="625" spans="1:8" x14ac:dyDescent="0.25">
      <c r="B625" s="55"/>
      <c r="D625" s="196"/>
      <c r="E625" s="95"/>
      <c r="F625" s="222"/>
      <c r="G625" s="197"/>
      <c r="H625" s="260"/>
    </row>
    <row r="626" spans="1:8" x14ac:dyDescent="0.25">
      <c r="A626" s="184" t="s">
        <v>199</v>
      </c>
      <c r="B626" s="55" t="s">
        <v>72</v>
      </c>
      <c r="D626" s="196"/>
      <c r="E626" s="95"/>
      <c r="F626" s="222"/>
      <c r="G626" s="197"/>
      <c r="H626" s="259">
        <f>H495</f>
        <v>0</v>
      </c>
    </row>
    <row r="627" spans="1:8" x14ac:dyDescent="0.25">
      <c r="A627" s="340"/>
      <c r="B627" s="5"/>
      <c r="D627" s="196"/>
      <c r="E627" s="95"/>
      <c r="F627" s="222"/>
      <c r="G627" s="197"/>
      <c r="H627" s="261"/>
    </row>
    <row r="628" spans="1:8" x14ac:dyDescent="0.25">
      <c r="A628" s="184" t="s">
        <v>200</v>
      </c>
      <c r="B628" s="55" t="s">
        <v>76</v>
      </c>
      <c r="D628" s="196"/>
      <c r="E628" s="95"/>
      <c r="F628" s="222"/>
      <c r="G628" s="197"/>
      <c r="H628" s="259">
        <f>H570</f>
        <v>0</v>
      </c>
    </row>
    <row r="629" spans="1:8" ht="15.75" thickBot="1" x14ac:dyDescent="0.3">
      <c r="A629" s="340"/>
      <c r="D629" s="196"/>
      <c r="E629" s="95"/>
      <c r="F629" s="222"/>
      <c r="G629" s="197"/>
      <c r="H629" s="261"/>
    </row>
    <row r="630" spans="1:8" ht="15.75" thickTop="1" x14ac:dyDescent="0.25">
      <c r="A630" s="87"/>
      <c r="B630" s="88"/>
      <c r="C630" s="101"/>
      <c r="D630" s="200"/>
      <c r="E630" s="101"/>
      <c r="F630" s="224"/>
      <c r="G630" s="201"/>
      <c r="H630" s="193"/>
    </row>
    <row r="631" spans="1:8" ht="15.75" thickBot="1" x14ac:dyDescent="0.3">
      <c r="B631" s="5" t="s">
        <v>477</v>
      </c>
      <c r="D631" s="196"/>
      <c r="E631" s="95"/>
      <c r="F631" s="222"/>
      <c r="G631" s="197"/>
      <c r="H631" s="194">
        <f>SUM(H610:H628)</f>
        <v>0</v>
      </c>
    </row>
    <row r="632" spans="1:8" ht="15.75" thickBot="1" x14ac:dyDescent="0.3">
      <c r="A632" s="89"/>
      <c r="B632" s="90"/>
      <c r="C632" s="102"/>
      <c r="D632" s="262"/>
      <c r="E632" s="102"/>
      <c r="F632" s="225"/>
      <c r="G632" s="202"/>
      <c r="H632" s="195"/>
    </row>
    <row r="633" spans="1:8" ht="15.75" thickTop="1" x14ac:dyDescent="0.25"/>
    <row r="662" spans="1:1" x14ac:dyDescent="0.25">
      <c r="A662" s="326"/>
    </row>
  </sheetData>
  <mergeCells count="2">
    <mergeCell ref="B5:H5"/>
    <mergeCell ref="B598:H598"/>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2B24-650A-4DCA-BC3C-E5CF9910EE29}">
  <dimension ref="A1:H62"/>
  <sheetViews>
    <sheetView tabSelected="1" workbookViewId="0">
      <selection activeCell="K21" sqref="K21"/>
    </sheetView>
  </sheetViews>
  <sheetFormatPr defaultRowHeight="15" x14ac:dyDescent="0.25"/>
  <cols>
    <col min="1" max="1" width="5.7109375" style="184" customWidth="1"/>
    <col min="2" max="2" width="60.7109375" style="7" customWidth="1"/>
    <col min="3" max="3" width="1.7109375" style="95" customWidth="1"/>
    <col min="4" max="4" width="10.7109375" style="162" customWidth="1"/>
    <col min="5" max="5" width="1.7109375" style="108" customWidth="1"/>
    <col min="6" max="6" width="15.7109375" style="209" customWidth="1"/>
    <col min="7" max="7" width="1.7109375" style="109" customWidth="1"/>
    <col min="8" max="8" width="15.7109375" style="110" customWidth="1"/>
  </cols>
  <sheetData>
    <row r="1" spans="1:8" x14ac:dyDescent="0.25">
      <c r="A1" s="11"/>
      <c r="C1" s="6"/>
      <c r="D1" s="176"/>
      <c r="E1" s="84"/>
      <c r="F1" s="208"/>
      <c r="G1" s="112"/>
    </row>
    <row r="2" spans="1:8" x14ac:dyDescent="0.25">
      <c r="A2" s="11"/>
      <c r="C2" s="6"/>
      <c r="D2" s="176"/>
      <c r="E2" s="84"/>
      <c r="F2" s="208"/>
      <c r="G2" s="112"/>
    </row>
    <row r="3" spans="1:8" x14ac:dyDescent="0.25">
      <c r="A3" s="11"/>
      <c r="C3" s="6"/>
      <c r="D3" s="176"/>
      <c r="E3" s="84"/>
      <c r="F3" s="208"/>
      <c r="G3" s="112"/>
    </row>
    <row r="4" spans="1:8" x14ac:dyDescent="0.25">
      <c r="A4" s="11"/>
      <c r="C4" s="6"/>
      <c r="D4" s="176"/>
      <c r="E4" s="84"/>
      <c r="F4" s="208"/>
      <c r="G4" s="112"/>
    </row>
    <row r="5" spans="1:8" x14ac:dyDescent="0.25">
      <c r="A5" s="11"/>
      <c r="C5" s="6"/>
      <c r="D5" s="176"/>
      <c r="E5" s="84"/>
      <c r="F5" s="208"/>
      <c r="G5" s="112"/>
    </row>
    <row r="6" spans="1:8" x14ac:dyDescent="0.25">
      <c r="B6" s="63" t="s">
        <v>283</v>
      </c>
    </row>
    <row r="7" spans="1:8" x14ac:dyDescent="0.25">
      <c r="B7" s="63" t="s">
        <v>108</v>
      </c>
    </row>
    <row r="8" spans="1:8" x14ac:dyDescent="0.25">
      <c r="B8" s="100"/>
    </row>
    <row r="9" spans="1:8" x14ac:dyDescent="0.25">
      <c r="B9" s="69" t="s">
        <v>94</v>
      </c>
    </row>
    <row r="10" spans="1:8" x14ac:dyDescent="0.25">
      <c r="B10" s="69"/>
    </row>
    <row r="11" spans="1:8" x14ac:dyDescent="0.25">
      <c r="B11" s="348" t="s">
        <v>107</v>
      </c>
      <c r="C11" s="348"/>
      <c r="D11" s="348"/>
      <c r="E11" s="348"/>
      <c r="F11" s="348"/>
      <c r="G11" s="348"/>
      <c r="H11" s="348"/>
    </row>
    <row r="12" spans="1:8" x14ac:dyDescent="0.25">
      <c r="B12" s="203" t="s">
        <v>203</v>
      </c>
      <c r="F12" s="339"/>
    </row>
    <row r="13" spans="1:8" x14ac:dyDescent="0.25">
      <c r="B13" s="313"/>
    </row>
    <row r="14" spans="1:8" x14ac:dyDescent="0.25">
      <c r="B14" s="313"/>
    </row>
    <row r="15" spans="1:8" x14ac:dyDescent="0.25">
      <c r="B15" s="5" t="s">
        <v>304</v>
      </c>
    </row>
    <row r="16" spans="1:8" x14ac:dyDescent="0.25">
      <c r="B16" s="5"/>
    </row>
    <row r="17" spans="1:8" x14ac:dyDescent="0.25">
      <c r="B17" s="5" t="s">
        <v>204</v>
      </c>
      <c r="C17" s="6"/>
    </row>
    <row r="18" spans="1:8" x14ac:dyDescent="0.25">
      <c r="E18" s="318"/>
      <c r="F18" s="318"/>
      <c r="G18" s="12"/>
      <c r="H18" s="211"/>
    </row>
    <row r="21" spans="1:8" x14ac:dyDescent="0.25">
      <c r="B21" s="5" t="s">
        <v>95</v>
      </c>
      <c r="D21" s="196"/>
      <c r="E21" s="95"/>
      <c r="F21" s="222"/>
      <c r="G21" s="197"/>
      <c r="H21" s="192"/>
    </row>
    <row r="22" spans="1:8" x14ac:dyDescent="0.25">
      <c r="D22" s="196"/>
      <c r="E22" s="95"/>
      <c r="F22" s="222"/>
      <c r="G22" s="197"/>
      <c r="H22" s="192"/>
    </row>
    <row r="23" spans="1:8" x14ac:dyDescent="0.25">
      <c r="A23" s="184" t="s">
        <v>180</v>
      </c>
      <c r="B23" s="5" t="str">
        <f>'Grubiševo D6 do Budilovo 90'!B926</f>
        <v>UKUPNO dio dionice D6 (bez PDV-a):</v>
      </c>
      <c r="D23" s="344">
        <f>'Grubiševo D6 do Budilovo 90'!H900</f>
        <v>1322.29</v>
      </c>
      <c r="E23" s="345" t="s">
        <v>0</v>
      </c>
      <c r="F23" s="346"/>
      <c r="G23" s="197"/>
      <c r="H23" s="259">
        <f>'Grubiševo D6 do Budilovo 90'!H926</f>
        <v>0</v>
      </c>
    </row>
    <row r="24" spans="1:8" x14ac:dyDescent="0.25">
      <c r="B24" s="5"/>
      <c r="D24" s="196"/>
      <c r="E24" s="95"/>
      <c r="F24" s="222"/>
      <c r="G24" s="197"/>
      <c r="H24" s="260"/>
    </row>
    <row r="25" spans="1:8" x14ac:dyDescent="0.25">
      <c r="A25" s="184" t="s">
        <v>193</v>
      </c>
      <c r="B25" s="5" t="str">
        <f>'Budilovo 6.3'!B705</f>
        <v>UKUPNO dionica D6.3. (bez PDV-a):</v>
      </c>
      <c r="C25" s="345"/>
      <c r="D25" s="344">
        <f>'Budilovo 6.3'!H679</f>
        <v>178.59</v>
      </c>
      <c r="E25" s="345" t="s">
        <v>0</v>
      </c>
      <c r="F25" s="346"/>
      <c r="G25" s="197"/>
      <c r="H25" s="259">
        <f>'Budilovo 6.3'!H705</f>
        <v>0</v>
      </c>
    </row>
    <row r="26" spans="1:8" x14ac:dyDescent="0.25">
      <c r="B26" s="5"/>
      <c r="D26" s="196"/>
      <c r="E26" s="95"/>
      <c r="F26" s="222"/>
      <c r="G26" s="197"/>
      <c r="H26" s="260"/>
    </row>
    <row r="27" spans="1:8" x14ac:dyDescent="0.25">
      <c r="A27" s="184" t="s">
        <v>194</v>
      </c>
      <c r="B27" s="5" t="str">
        <f>'Budilovo 6.4 do Budilovo 102'!B631</f>
        <v>UKUPNO dio dionice D6.4. (bez PDV-a):</v>
      </c>
      <c r="D27" s="344">
        <f>'Budilovo 6.4 do Budilovo 102'!H605</f>
        <v>160</v>
      </c>
      <c r="E27" s="345" t="s">
        <v>0</v>
      </c>
      <c r="F27" s="222"/>
      <c r="G27" s="197"/>
      <c r="H27" s="259">
        <f>'Budilovo 6.4 do Budilovo 102'!H631</f>
        <v>0</v>
      </c>
    </row>
    <row r="28" spans="1:8" x14ac:dyDescent="0.25">
      <c r="B28" s="5"/>
      <c r="D28" s="196"/>
      <c r="E28" s="95"/>
      <c r="F28" s="222"/>
      <c r="G28" s="197"/>
      <c r="H28" s="260"/>
    </row>
    <row r="29" spans="1:8" ht="15.75" thickBot="1" x14ac:dyDescent="0.3">
      <c r="A29" s="340"/>
      <c r="D29" s="196"/>
      <c r="E29" s="95"/>
      <c r="F29" s="222"/>
      <c r="G29" s="197"/>
      <c r="H29" s="261"/>
    </row>
    <row r="30" spans="1:8" ht="15.75" thickTop="1" x14ac:dyDescent="0.25">
      <c r="A30" s="87"/>
      <c r="B30" s="88"/>
      <c r="C30" s="101"/>
      <c r="D30" s="200"/>
      <c r="E30" s="101"/>
      <c r="F30" s="224"/>
      <c r="G30" s="201"/>
      <c r="H30" s="193"/>
    </row>
    <row r="31" spans="1:8" ht="15.75" thickBot="1" x14ac:dyDescent="0.3">
      <c r="B31" s="5" t="s">
        <v>487</v>
      </c>
      <c r="D31" s="196"/>
      <c r="E31" s="95"/>
      <c r="F31" s="222"/>
      <c r="G31" s="197"/>
      <c r="H31" s="194">
        <f>SUM(H23:H28)</f>
        <v>0</v>
      </c>
    </row>
    <row r="32" spans="1:8" ht="15.75" thickBot="1" x14ac:dyDescent="0.3">
      <c r="A32" s="89"/>
      <c r="B32" s="90"/>
      <c r="C32" s="102"/>
      <c r="D32" s="262"/>
      <c r="E32" s="102"/>
      <c r="F32" s="225"/>
      <c r="G32" s="202"/>
      <c r="H32" s="195"/>
    </row>
    <row r="33" ht="15.75" thickTop="1" x14ac:dyDescent="0.25"/>
    <row r="62" spans="1:1" x14ac:dyDescent="0.25">
      <c r="A62" s="326"/>
    </row>
  </sheetData>
  <mergeCells count="1">
    <mergeCell ref="B11:H1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Grubiševo D6 do Budilovo 90</vt:lpstr>
      <vt:lpstr>Budilovo 6.3</vt:lpstr>
      <vt:lpstr>Budilovo 6.4 do Budilovo 102</vt:lpstr>
      <vt:lpstr>rekapitulacija</vt:lpstr>
      <vt:lpstr>'Grubiševo D6 do Budilovo 90'!Podrucje_ispisa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2022-05-04T09:08:03Z</dcterms:modified>
</cp:coreProperties>
</file>