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tabRatio="698" activeTab="0"/>
  </bookViews>
  <sheets>
    <sheet name="Građevinski" sheetId="1" r:id="rId1"/>
    <sheet name="Strojarski" sheetId="2" r:id="rId2"/>
    <sheet name="Elektro" sheetId="3" r:id="rId3"/>
    <sheet name="rekapitulacija" sheetId="4" r:id="rId4"/>
  </sheets>
  <externalReferences>
    <externalReference r:id="rId7"/>
  </externalReferences>
  <definedNames>
    <definedName name="CEH">#REF!</definedName>
    <definedName name="GP_KRK">#REF!</definedName>
    <definedName name="OSIJEK_KOTEKS">#REF!</definedName>
    <definedName name="_xlnm.Print_Area" localSheetId="0">'Građevinski'!$A$1:$G$266</definedName>
    <definedName name="_xlnm.Print_Area" localSheetId="3">'rekapitulacija'!$A$1:$E$49</definedName>
    <definedName name="_xlnm.Print_Titles" localSheetId="0">'Građevinski'!$1:$1</definedName>
    <definedName name="ZAGREB_MONTAŽA">#REF!</definedName>
  </definedNames>
  <calcPr fullCalcOnLoad="1"/>
</workbook>
</file>

<file path=xl/sharedStrings.xml><?xml version="1.0" encoding="utf-8"?>
<sst xmlns="http://schemas.openxmlformats.org/spreadsheetml/2006/main" count="1414" uniqueCount="774">
  <si>
    <t>Pripomoć kod instalaterskih i obrtničkih radova, razna štemanja, sitni nepredviđeni radovi i popravci nakon oštećenja. Obračun po stvarno utrošenim satima.</t>
  </si>
  <si>
    <t xml:space="preserve">Izrada geodetskog snimka izvedenog stanja po ovlaštenoj osobi, a nakon okončanja svih radova, s izradom elaborata za upis u zemljišne knjige, uključujući i ovjeru katastra, sve u skladu sa Zakonom o izmjeri zemljišta. Izvođač geodetskih radova dužan je dostaviti Investitoru geodetski snimak izvedenog stanja u apsolutnim koordinatama (x,y,z), ovjeren od nadležnog katastarskog ureda , u pet primjeraka (i u digitalnom obliku).
</t>
  </si>
  <si>
    <t>Premazivanje stropova, zidova i podova vodnih komora jednokomponentnim, visoko elastičnim vodonepropusnim poliuretantskim premazom sa atestom za korištenje u prehrambenoj industriji. Rad na visini preko 3 m, skelu uključiti u cijenu. Stavka uključuje dva premaza. Obračun po m² površine.</t>
  </si>
  <si>
    <t>Izrada, isporuka i ugradba podne rešetke od nehrđajućeg čelika. Rešetka se ugrađuje na mjestu sabirne jame u podu strojarnice.Veličina oka rešetke iznosi 30x30 mm. Debljina rešetke iznosi 30 mm. Rešetke se postavljaju na kutnike od L profila.  NAPOMENA: Prije izrade točne mjere uzeti na licu mjesta.</t>
  </si>
  <si>
    <t>rešetka 400x400x30 mm</t>
  </si>
  <si>
    <t>L profil 35x35x5 mm, L=400 mm</t>
  </si>
  <si>
    <t>Φ 25 mm</t>
  </si>
  <si>
    <t xml:space="preserve">Izvršenje tlačne probe kompletnog cjevovoda za uzimanje uzoraka vode sa dezinfekcijom cjevovoda, uključivo sav rad i materijal te dobava atesta o uspješno izvršenoj tlačnoj probi i bakteriološkoj analizi vode. Tlačnu probu izvesti prema uputstvima proizvođača cijevi. </t>
  </si>
  <si>
    <t>Dobava, doprema i ugradnja Fert gredica i ispuna. Visina podupiranja do 2,25 m.</t>
  </si>
  <si>
    <t>m³</t>
  </si>
  <si>
    <t>m²</t>
  </si>
  <si>
    <t>Iskop postojećeg terena van objekta u rovu za cjevovode kanalizacije sa pravilnim odsijecanjem stranica iskopa i odbacivanjem iskopane zemlje na 1,0 do 2,0 m od rubova iskopa, radi naknadnog zatrpavanja. Dno rova poravnati sa točnošću ±1,0 cm u projektiranom padu. Kod iskopa dubljih od 1,0 m, a po potrebi i niže, izvršiti osiguranja stranica iskopa od urušavanja, što uključiti u cijenu m³ iskopa. Iskopom obuhvatiti  proširenja i produbljenja iskopa za betonske građevine. Obračun po m³ iskopanog materijala u sraslom stanju.</t>
  </si>
  <si>
    <t>Iskop za cijevi dubine 0 – 2,00 m.</t>
  </si>
  <si>
    <t>beton C25/30</t>
  </si>
  <si>
    <t>kg</t>
  </si>
  <si>
    <t>Dobava i ugradnja penjalica za pristup potkrovlju. Svi profili izvedeni su od nehrđajućeg čelika, inox materijala Č.4580 (AISI304) s tvorničkim jetkanjem u kupelji i naknadnom pasivizacijom. Komplet izvedeno. Vidi shemu bravarije br. 3.</t>
  </si>
  <si>
    <t>Dobava i ugradnja alu poklopca izlaza u potkrovlje dimenzije 100x100 cm. Sve prema shemi bravarije br. 3a.</t>
  </si>
  <si>
    <t xml:space="preserve">Dobava i ugradnja vanjskih dvokrilnih zaokretnih alu vrata glavnog ulaza u vodospremu. Alu vrata dimenzije 170x225 cm. U donjem dijelu vrata (30 cm iznad poda) su ugrađene fiksne rešetke za dovod zraka (dozračni otvori za prostornu ventilaciju). Sve prema shemi aluminarije br. 1.  </t>
  </si>
  <si>
    <t xml:space="preserve">Dobava i ugradnja vanjskih jednostrukih alu prozora u strojarnici, dim. 190x100 cm. Tip otvaranja, otklopno na ventus. S vanjske strane prozora potrebno je ugraditi zaštitnu mrežicu u svrhu zaštite od ulaska insekata. Sve prema shemi aluminarije br. 2.  </t>
  </si>
  <si>
    <t xml:space="preserve">Dobava i ugradnja unutarnjeg jednostrukog alu prozora u strojarnici, dim. 70x80 cm. Tip otvaranja, fiksno krilo. Sve prema shemi aluminarije br. 3.  </t>
  </si>
  <si>
    <t>Dobava i ugradnja alu vrata dimenzije 100x225 cm za ulaz u vodnu komoru. U gornjem dijelu vrata (15 cm ispod vrha) je ugrađena fiksna rešetka za dovod/odvod zraka (dozračni otvor za prostornu ventilaciju). Sve prema shemi aluminarije br. 4.</t>
  </si>
  <si>
    <t>Dobava i ugradnja IPE 220 profila dimenzije 11x22 cm dužine L= 800 cm. Ugradnja sidrenjem u zidove. Vidi shemu bravarije br. 5.</t>
  </si>
  <si>
    <t>Dobava i ugradnja dizalice nosivosti do 500 kg na potezanje. Vidi shemu bravarije br. 5.</t>
  </si>
  <si>
    <t>GRAĐEVINSKI RADOVI</t>
  </si>
  <si>
    <t>Redni broj</t>
  </si>
  <si>
    <t>Opis</t>
  </si>
  <si>
    <t>Jedinica mjere</t>
  </si>
  <si>
    <t>Količina</t>
  </si>
  <si>
    <t>Jedinična cijena</t>
  </si>
  <si>
    <t>Ukupna 
cijena</t>
  </si>
  <si>
    <t>1.</t>
  </si>
  <si>
    <t>kom</t>
  </si>
  <si>
    <t>2.</t>
  </si>
  <si>
    <t>m'</t>
  </si>
  <si>
    <t>Izvedba hidroizolacije - obrada prodora instalacija na zidovima vodnih komora i podzemnog dijela strojarnice. Obračun se vrši po komadu.</t>
  </si>
  <si>
    <t>Kompletno čišćenje objekta nakon završetka radova. Obračun po kompletno izvednom radu.</t>
  </si>
  <si>
    <t>Ugradnja stalnog geodetskog repera i oznake s podacima na metalnoj pločici na pročelju objekta. Obračun po komadu.</t>
  </si>
  <si>
    <t>Dobava i ugradnja na ulazno pročelje kamene ploče s nazivom vodospreme. Dimenzije ploče 80x50 cm. Obračun po komadu.</t>
  </si>
  <si>
    <t>3.</t>
  </si>
  <si>
    <t>Nabava, dobava i montaža željeznih antikorozivno zaštićenih cijevi sa revizionim otvorom, ukupne dužine 150 cm, montiranih na limene vertikale odvodnje oborinskih voda iznad gotovog terena. Predvidjeti sa donje strane mogućnost spoja na kanalsku cijev iz plastike i sa gornje strane spoj na limeni vertikalni oluk. Cijev i revizioni komad profila Φ 100 mm.</t>
  </si>
  <si>
    <t>Izvedba prosjeka u zidovima od betona i betonskim podlogama veličine 10 / 10 cm,  te nakon montaže cjevovoda zatvaranje prosjeka  produžnom žbukom, odnosno dovođenje zida i poda u postojeće stanje. Obračun po m' prosjeka.</t>
  </si>
  <si>
    <t>TROŠKOVNIK</t>
  </si>
  <si>
    <t xml:space="preserve">sati </t>
  </si>
  <si>
    <t>Nabava, dobava, raznošenje, razastiranje i nabijanje sloja pijeska ispod i oko cijevi kanalizacije. Debljine sloja prema detalju.</t>
  </si>
  <si>
    <t>Odvoz iskopanog materijala na gradilišni deponij, odvoz s gradilišnog na gradski deponij, svi utovari, istovari te sve takse i davanja u vezi s tim. Obračun po m³ iskopanog materijala u sraslom stanju.</t>
  </si>
  <si>
    <t xml:space="preserve">šljunak                                                                  </t>
  </si>
  <si>
    <t xml:space="preserve">filc š=4,0 m' (bez uračunatih preklopa)      </t>
  </si>
  <si>
    <t>Fino planiranje dna kanalskog rova prema uzdužnom profilu ili detalju ugradnje kanalizacijske cijevi s točnošću +/-1cm da se osigura pravilno nalijeganje cijevi. Obračun po m² isplanirane površine.</t>
  </si>
  <si>
    <t>Ispitivanje vodonepropusnosti vodnih komora. Ispitivanje provesti prije zatrpavanja oko vodnih komora. Čišćenje vodnih komora od nečistoća i zatvaranje svih otvora i zatvaranje svih otvora i armatura, i potom punjenje vodnih komora vodom do visine sigurnosnog preljeva, tokom tri dana, nakon čega se vodne komore ostavljaju napunjene tokom tjedan dana. Ispitivanje provesti očitavanjem razine vode na mjernim skalama i vizualnim pregledom. Po završetku ispitivanja napisati pisani izvještaj sa rezultatima ispitivanja. Obračun po kompletno opisanom radu .</t>
  </si>
  <si>
    <t>Dezinfekcija i čišćenje vodnih komora. Čišćenje i ispiranje svih fazonskih komada i armatura, prozora, ulaza, zračnih kanala, nakon čega se pristupa dezinfekciji. Stavkom obuhvaćena dobava vode potrebna za ispitivanje i dezinfekciju, te ispuštanje vode poslije dezinfekcije s kontrolom i ishođenjem certifikata za sadržaj dezinfekcijskih sredstava u vodi od nadležne ustanove.
Nakon ispiranja i dezinfekcije uzimanje uzoraka vode i ishođenje certifikata o ispravnosti vode za piće od strane ovlaštene ustanove. Obračun po kompletno opisanom radu .</t>
  </si>
  <si>
    <t>Nabava, dobava materijala i izvedba priključka na projektirane vodne komore vodospreme Apatovec unutar podzemnog dijela strojarnice. Prije početka radova izvoditelj radova je dužan ispitati mogućnost spajanja cjevovoda kroz zidove, te eventualno sa nadzornim inženjerom utvrditi mjesta novih priključka. Obračun po izvedenom priključku.</t>
  </si>
  <si>
    <t>drenaža  DN 150 mm kompl. sa fazonskim komadima</t>
  </si>
  <si>
    <t>dubina od 2 m’ do 4 m' u tlu C kategorije.</t>
  </si>
  <si>
    <t>dubina do 2 m’ u tlu C kategorije.</t>
  </si>
  <si>
    <t>dubina preko 4 m' u tlu C kategorije.</t>
  </si>
  <si>
    <t>sati</t>
  </si>
  <si>
    <t>komplet</t>
  </si>
  <si>
    <t>Nabava, dobava i montaža drenažnih cijevi sa ravnim dnom od tvrde plastike DN 160 mm, montiranih na podložni beton, te izrada drenažnog klina prema filterskom pravilu. Cijev zaštititi filcom. Prostor oko i cca 30 cm iznad cijevi nasipati sitnim šljunkom i krupnim pijeskom (0,20 m³ po m’ drenažne cijevi). Cijenom obuhvatiti i sve potrebne fazonske komade cijevi, izrada vodonepropusne betonske podloge iz betona klase C25/30, beton izvesti u padu cijevi za pravilno nalijeganje cijevi, te vodonepropusni spoj na betonski taložnik. Obračun po m’ ugrađene drenažne cijevi sa pješčanim i šljunčanim nasipom, te izrade betonske podloge.</t>
  </si>
  <si>
    <t>Dobava i ispitivanje kompletne kanalizacije (unutarnje i vanjske) i betonskih građevina na protočnost i vodonepropusnost, sa dobavom pozitivnog atesta.</t>
  </si>
  <si>
    <t>Nabava, dobava i montaža kompletnog praonika. Praonik od nehrđajućeg čelika, klase, veličine i oblika prema odabiru investitora, učvršćen specijalnim vijcima za zid. U kompletu sa stojećim jednoručnim ispusnim ventilima za hladnu vodu, sa kutnim ventilom Ø 25 mm i odvodnim sifonom za praonik. Stavka obuhvaća kompletan rad i materijal na spajanju i montaži.</t>
  </si>
  <si>
    <t>taložnik s ugrađenim poklopcem iznad, taložnicom i priključnom cijevi taložnika ø 15 cm</t>
  </si>
  <si>
    <t>kpl</t>
  </si>
  <si>
    <t>Dobava i ugradnja aparata za gašenje požara suhim prahom S6, sa potrebnim atestom.</t>
  </si>
  <si>
    <t>Razne građevinske pripomoći koje nisu obuhvaćene stavkama troškovnika, a neophodno ih je izvesti. Obračun prema stvarno utrošenom radnom vremenu i materijalu.</t>
  </si>
  <si>
    <t>Privremena regulacija prometa na lokalnoj prometnici prilikom izvođenja radova uz postojeću cestu. Stavka obuhvaća izradu elaborata privremene regulacije u skladu s uvjetima nadležne pravne osobe, nabavu i postavu sve potrebne horizontalne i vertikalne signalizacije, te vršenje regulacije prometa za vrijeme izvođenja radova. Obračun se vrši prema stvarno izvršenim radovima.</t>
  </si>
  <si>
    <t>Pokrov biber crijepom, jednostruko obično pokrivanje u nagibu krova 30° U stavku uključiti adekvatno letvanje letvama. Svaki treći crijep veže se pocinčanom žicom za letve. U stavku uključena postava sljemena i ostalih potrebnih pratećih elemenata krova .</t>
  </si>
  <si>
    <t>podna obloga</t>
  </si>
  <si>
    <t>kutni profil</t>
  </si>
  <si>
    <t>sokl visine 15cm</t>
  </si>
  <si>
    <r>
      <t>Čišćenje i rašćišćavanje terena na cijeloj površini ispod buduće građevine, a prije početka radova. Strojno uklanjanja šiblja, čišćenje smeća kao i ostali nespecificirani radovi. Uključen utovar, odvoz i istovar na deponiji udaljenoj do 25 km. Obračun po m</t>
    </r>
    <r>
      <rPr>
        <vertAlign val="superscript"/>
        <sz val="12"/>
        <rFont val="Arial Narrow"/>
        <family val="2"/>
      </rPr>
      <t>2</t>
    </r>
    <r>
      <rPr>
        <sz val="12"/>
        <rFont val="Arial Narrow"/>
        <family val="2"/>
      </rPr>
      <t xml:space="preserve"> obrađene površine.</t>
    </r>
  </si>
  <si>
    <r>
      <t>m</t>
    </r>
    <r>
      <rPr>
        <vertAlign val="superscript"/>
        <sz val="12"/>
        <rFont val="Arial Narrow"/>
        <family val="2"/>
      </rPr>
      <t>2</t>
    </r>
  </si>
  <si>
    <r>
      <t>m</t>
    </r>
    <r>
      <rPr>
        <vertAlign val="superscript"/>
        <sz val="10"/>
        <rFont val="Arial Narrow"/>
        <family val="2"/>
      </rPr>
      <t>3</t>
    </r>
  </si>
  <si>
    <r>
      <t>Strojni iskop sloja humusa prosječne debljine 30 cm. Humus deponirati na privremenoj gradilišnoj deponiji za  ponovnu  ugradnju. Obračun je  po m</t>
    </r>
    <r>
      <rPr>
        <vertAlign val="superscript"/>
        <sz val="12"/>
        <rFont val="Arial Narrow"/>
        <family val="2"/>
      </rPr>
      <t>3</t>
    </r>
    <r>
      <rPr>
        <sz val="12"/>
        <rFont val="Arial Narrow"/>
        <family val="2"/>
      </rPr>
      <t xml:space="preserve">  iskopanog materijala u sraslom stanju.</t>
    </r>
  </si>
  <si>
    <r>
      <t>m</t>
    </r>
    <r>
      <rPr>
        <vertAlign val="superscript"/>
        <sz val="12"/>
        <rFont val="Arial Narrow"/>
        <family val="2"/>
      </rPr>
      <t>3</t>
    </r>
  </si>
  <si>
    <r>
      <t>Nasipavanje i razastiranje tamponskog sloja šljunka ispod donje betonske podloge podzemnog dijela objekta vodospreme u sloju debljine 25 cm uključivo i ispod donje betonske podloge sabirne jame. Uračunati nabavu i dovoz šljunka od deponija do mjesta ugradbe. Stavka uključuje i zbijanje tampona do 80 MN/m</t>
    </r>
    <r>
      <rPr>
        <vertAlign val="superscript"/>
        <sz val="12"/>
        <rFont val="Arial Narrow"/>
        <family val="2"/>
      </rPr>
      <t>2</t>
    </r>
    <r>
      <rPr>
        <sz val="12"/>
        <rFont val="Arial Narrow"/>
        <family val="2"/>
      </rPr>
      <t>. Obračun se vrši po m</t>
    </r>
    <r>
      <rPr>
        <vertAlign val="superscript"/>
        <sz val="12"/>
        <rFont val="Arial Narrow"/>
        <family val="2"/>
      </rPr>
      <t>3</t>
    </r>
    <r>
      <rPr>
        <sz val="12"/>
        <rFont val="Arial Narrow"/>
        <family val="2"/>
      </rPr>
      <t xml:space="preserve"> ugrađenog materijala. </t>
    </r>
  </si>
  <si>
    <r>
      <t>Nasipavanje i razastiranje tamponskog sloja šljunka ispod betonske podloge potpornog zida u sloju debljine 10 cm uključivo. Uračunati nabavu i dovoz šljunka od deponija do mjesta ugradbe. Stavka uključuje i zbijanje tampona do 80 MN/m</t>
    </r>
    <r>
      <rPr>
        <vertAlign val="superscript"/>
        <sz val="12"/>
        <rFont val="Arial Narrow"/>
        <family val="2"/>
      </rPr>
      <t>2</t>
    </r>
    <r>
      <rPr>
        <sz val="12"/>
        <rFont val="Arial Narrow"/>
        <family val="2"/>
      </rPr>
      <t>. Obračun se vrši po m</t>
    </r>
    <r>
      <rPr>
        <vertAlign val="superscript"/>
        <sz val="12"/>
        <rFont val="Arial Narrow"/>
        <family val="2"/>
      </rPr>
      <t>3</t>
    </r>
    <r>
      <rPr>
        <sz val="12"/>
        <rFont val="Arial Narrow"/>
        <family val="2"/>
      </rPr>
      <t xml:space="preserve"> ugrađenog materijala. </t>
    </r>
  </si>
  <si>
    <r>
      <t>Zatravljenje zelenih površina sa vanjske strane ograde te unutar ograde na mjestu zelenih površina. Oblaganje zelenih površina humusom u debljini sloja od cca 30 cm, odnosno do potrebne visine prema projektu. Ova stavka obuhvaća: doprema humusa sa gradilišne deponije, razastiranje humusa, planiranje prema datim padovima, zatravljivanje uređenih površina. Obračun prema m</t>
    </r>
    <r>
      <rPr>
        <vertAlign val="superscript"/>
        <sz val="12"/>
        <rFont val="Arial Narrow"/>
        <family val="2"/>
      </rPr>
      <t>2</t>
    </r>
    <r>
      <rPr>
        <sz val="12"/>
        <rFont val="Arial Narrow"/>
        <family val="2"/>
      </rPr>
      <t xml:space="preserve"> humusirane i zatravljene površine.</t>
    </r>
  </si>
  <si>
    <r>
      <t>Odvoz viška materijala od iskopa na deponiju udaljenu do 25 km, tj. na mjesto koje odredi nadležna služba. U jediničnoj cijeni uključen je utovar, prevoz, istovar, i uređenje deponija poravnanjem istovarenog materijala, te sve takse i davanja u vezi s tim. Obračun se vrši po m</t>
    </r>
    <r>
      <rPr>
        <vertAlign val="superscript"/>
        <sz val="12"/>
        <rFont val="Arial Narrow"/>
        <family val="2"/>
      </rPr>
      <t>3</t>
    </r>
    <r>
      <rPr>
        <sz val="12"/>
        <rFont val="Arial Narrow"/>
        <family val="2"/>
      </rPr>
      <t xml:space="preserve"> prevezenog materijala od iskopa u rastresitom stanju.</t>
    </r>
  </si>
  <si>
    <r>
      <t>Nabava, dobava materijala, te betoniranje temeljne ploče strojarnice i vodnih komora, beton - pumpani - C30/37 s dodatkom za vodonepropusnost, debljine 30, 35 i 45 cm prema nacrtima. Stavka uključuje i betoniranje sabirne jame i produbljenja unutar vodnih komora.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</si>
  <si>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zidova vodnih komora, debljine 30 cm,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beton - pumpani - C30/37 s dodatkom za vodonepropusnost. Na spoju obodnih zidova međusobno i sa temeljnom pločama predviđena su ojačanja - vute pod kutem od 45˚, visina i širina vute iznosi 30 cm.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</si>
  <si>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zidova podzemnog i nadzemnog dijela strojarnice, debljine 30 cm,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beton - pumpani - C30/37 s dodatkom za vodonepropusnost.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</si>
  <si>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zidova potkrovlja, debljine 20 i 30 cm,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beton - pumpani - C30/37 s dodatkom za vodonepropusnost.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</si>
  <si>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stropne ploče podzemnog dijela strojarnice na oplati, debljine 20 cm, beton - pumpani - C30/37 s dodatkom za vodonepropusnost,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</si>
  <si>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stropne ploče nadzemnog dijela strojarnice na oplati, debljine 20 cm, beton - pumpani - C30/37 s dodatkom za vodonepropusnost,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</si>
  <si>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stropne ploče vodnih komora na oplati, debljine 20 cm, beton - pumpani - C30/37 s dodatkom za vodonepropusnost,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Stavka također uključuje i podeste unutar vodnih komora.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</si>
  <si>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stubišne koljenaste ploče uključujući i međupodeste na oplati, debljine 20 cm, beton - pumpani - C30/37,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Stavka uključuje i betoniranje gazišta.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</si>
  <si>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krovne grede na oplati, širine 30 cm i visine hrbta 30 cm, beton - pumpani - C30/37,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</si>
  <si>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krovne konstrukcije na oplati, debljine 5 i 15 cm, beton - pumpani - C30/37,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</si>
  <si>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podložnog betona ispod temelja potpornih zidova debljine 10 cm, beton - pumpani - C16/20. Obračun po m</t>
    </r>
    <r>
      <rPr>
        <vertAlign val="superscript"/>
        <sz val="12"/>
        <rFont val="Arial Narrow"/>
        <family val="2"/>
      </rPr>
      <t>3</t>
    </r>
    <r>
      <rPr>
        <sz val="12"/>
        <rFont val="Arial Narrow"/>
        <family val="2"/>
      </rPr>
      <t xml:space="preserve"> ugrađenog betona. U cijenu uključiti sve potrebne transporte, prijenose kao i sav materijal. Obračun po m</t>
    </r>
    <r>
      <rPr>
        <vertAlign val="superscript"/>
        <sz val="12"/>
        <rFont val="Arial Narrow"/>
        <family val="2"/>
      </rPr>
      <t>3</t>
    </r>
    <r>
      <rPr>
        <sz val="12"/>
        <rFont val="Arial Narrow"/>
        <family val="2"/>
      </rPr>
      <t xml:space="preserve"> ugrađenog betona.</t>
    </r>
  </si>
  <si>
    <r>
      <t>Dodatna obrada ploha betonskih površina. Krpanje, brušenje i dodatna obrada ploha od betona nakon skidanja glatke oplate. Uključivo ručno i strojno brušenje neravnina i curaka betona na spoju oplate, te zapunjavanje pukotina i rupa cem. mortom 1:1. Radna skela u cijeni. Troškovnikom je predviđena obrada svih površina vidljivog betona kao priprema za soboslikarske radove. Izvesti isključivo po pregledu površina sa nadzornim inžinjerom. Stavka se odnosi na vidljive površine zidova,stropova i podova vodnih komora i strojarnice, te stubište unutar strojarnice i potporne zidove. U cijenu uključiti sve potrebne transporte, prijenose kao i sav materijal. Obračun po m</t>
    </r>
    <r>
      <rPr>
        <vertAlign val="superscript"/>
        <sz val="12"/>
        <rFont val="Arial Narrow"/>
        <family val="2"/>
      </rPr>
      <t>3</t>
    </r>
    <r>
      <rPr>
        <sz val="12"/>
        <rFont val="Arial Narrow"/>
        <family val="2"/>
      </rPr>
      <t xml:space="preserve"> ugrađenog betona.</t>
    </r>
  </si>
  <si>
    <r>
      <t>m</t>
    </r>
    <r>
      <rPr>
        <vertAlign val="superscript"/>
        <sz val="12"/>
        <rFont val="Arial Narrow"/>
        <family val="2"/>
      </rPr>
      <t>1</t>
    </r>
  </si>
  <si>
    <r>
      <t>Nabava, dobava materijala, te izvedba betona za pad na gornjoj površini stropne ploče vodnih komora, sitnozrnim betonom u nagibu 1,0 %, min. debljine 5 cm maks. 10 cm, malog presjeka lagano armiranog i zaglađenog. Beton - pumpani - C16/20. Gornja površina zaglađena radi izvedbe hidroizolacije, armaturu uključiti u cijenu.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</si>
  <si>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izvedba betona za pad na gornjoj površini temeljne stope potpornih zidova, sitnozrnim betonom u nagibu 1,0 %, min. debljine 5 cm maks. 10 cm, malog presjeka lagano armiranog i zaglađenog. Beton - pumpani - C16/20. Gornja površina zaglađena, armaturu uključiti u cijenu.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</si>
  <si>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armiranobetonskih podesta koja služe kao postolja za vertikalne crpke, membranski spremnik i elektroormare, beton C25/30. Gornja površina mora biti fino zaglađena.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</si>
  <si>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i ugradnja brtvene trake za vodne komore i strojarnicu za brtvljenje spoja temeljne ploče i obodnih zidova. U cijenu uključiti sve potrebne transporte, prijenose kao i sav materijal. Obračun po m</t>
    </r>
    <r>
      <rPr>
        <vertAlign val="superscript"/>
        <sz val="12"/>
        <rFont val="Arial Narrow"/>
        <family val="2"/>
      </rPr>
      <t>1</t>
    </r>
    <r>
      <rPr>
        <sz val="12"/>
        <rFont val="Arial Narrow"/>
        <family val="2"/>
      </rPr>
      <t xml:space="preserve"> ugrađene brtvene trake.</t>
    </r>
  </si>
  <si>
    <r>
      <t>Nabava, dobava materijala, te izvedba montažne oplate donje betonske podloge temeljne ploče objekta vodospreme. Stavka uključuje i demontažu oplate. Obračun po m</t>
    </r>
    <r>
      <rPr>
        <vertAlign val="superscript"/>
        <sz val="12"/>
        <rFont val="Arial Narrow"/>
        <family val="2"/>
      </rPr>
      <t>2</t>
    </r>
    <r>
      <rPr>
        <sz val="12"/>
        <rFont val="Arial Narrow"/>
        <family val="2"/>
      </rPr>
      <t>.</t>
    </r>
  </si>
  <si>
    <r>
      <t>Nabava, dobava materijala, te izvedba montažne rubne oplate temeljne ploče objekta vodospreme uključivo i oplatu sabirne jame u podzemnom dijelu strojarnice. Stavka uključuje i demontažu oplate. Obračun po m</t>
    </r>
    <r>
      <rPr>
        <vertAlign val="superscript"/>
        <sz val="12"/>
        <rFont val="Arial Narrow"/>
        <family val="2"/>
      </rPr>
      <t>2</t>
    </r>
    <r>
      <rPr>
        <sz val="12"/>
        <rFont val="Arial Narrow"/>
        <family val="2"/>
      </rPr>
      <t>.</t>
    </r>
  </si>
  <si>
    <r>
      <t>Nabava, dobava materijala, te izvedba montažne glatke oplate zidova vodnih komora preko 3 m. Stavka uključuje i demontažu oplate.  Stavka uključuje i izradu oplate horizontalnih i vertikalnih vuta između zidova i temeljne ploče. Obračun po m</t>
    </r>
    <r>
      <rPr>
        <vertAlign val="superscript"/>
        <sz val="12"/>
        <rFont val="Arial Narrow"/>
        <family val="2"/>
      </rPr>
      <t>2</t>
    </r>
    <r>
      <rPr>
        <sz val="12"/>
        <rFont val="Arial Narrow"/>
        <family val="2"/>
      </rPr>
      <t>.</t>
    </r>
  </si>
  <si>
    <r>
      <t>Nabava, dobava materijala, te izvedba montažne glatke oplate zidova strojarnice preko 3 m. Stavka uključuje i demontažu oplate. Obračun po m</t>
    </r>
    <r>
      <rPr>
        <vertAlign val="superscript"/>
        <sz val="12"/>
        <rFont val="Arial Narrow"/>
        <family val="2"/>
      </rPr>
      <t>2</t>
    </r>
    <r>
      <rPr>
        <sz val="12"/>
        <rFont val="Arial Narrow"/>
        <family val="2"/>
      </rPr>
      <t>.</t>
    </r>
  </si>
  <si>
    <r>
      <t>Nabava, dobava materijala, te izvedba montažne glatke oplate zidova potkrovlja preko 3 m. Stavka uključuje i demontažu oplate. Obračun po m</t>
    </r>
    <r>
      <rPr>
        <vertAlign val="superscript"/>
        <sz val="12"/>
        <rFont val="Arial Narrow"/>
        <family val="2"/>
      </rPr>
      <t>2</t>
    </r>
    <r>
      <rPr>
        <sz val="12"/>
        <rFont val="Arial Narrow"/>
        <family val="2"/>
      </rPr>
      <t>.</t>
    </r>
  </si>
  <si>
    <r>
      <t>Nabava, dobava materijala, te izvedba montažne glatke oplate ravnih stropnih ploča vodnih komora s podupiranjem preko 3 m, uključivo i podeste unutar vodnih komora. Stavka uključuje i demontažu oplate. Obračun po m</t>
    </r>
    <r>
      <rPr>
        <vertAlign val="superscript"/>
        <sz val="12"/>
        <rFont val="Arial Narrow"/>
        <family val="2"/>
      </rPr>
      <t>2</t>
    </r>
    <r>
      <rPr>
        <sz val="12"/>
        <rFont val="Arial Narrow"/>
        <family val="2"/>
      </rPr>
      <t>.</t>
    </r>
  </si>
  <si>
    <r>
      <t>Nabava, dobava materijala, te izvedba montažne glatke oplate složenog stubišta s podupiranjem preko 3 m. Stavka uključuje i demontažu oplate. Obračun po m</t>
    </r>
    <r>
      <rPr>
        <vertAlign val="superscript"/>
        <sz val="12"/>
        <rFont val="Arial Narrow"/>
        <family val="2"/>
      </rPr>
      <t>2</t>
    </r>
    <r>
      <rPr>
        <sz val="12"/>
        <rFont val="Arial Narrow"/>
        <family val="2"/>
      </rPr>
      <t>.</t>
    </r>
  </si>
  <si>
    <r>
      <t>Nabava, dobava materijala, te izvedba montažne glatke oplate ravnih stropnih ploča strojarnice s podupiranjem preko 3 m. Stavka uključuje i demontažu oplate. Obračun po m</t>
    </r>
    <r>
      <rPr>
        <vertAlign val="superscript"/>
        <sz val="12"/>
        <rFont val="Arial Narrow"/>
        <family val="2"/>
      </rPr>
      <t>2</t>
    </r>
    <r>
      <rPr>
        <sz val="12"/>
        <rFont val="Arial Narrow"/>
        <family val="2"/>
      </rPr>
      <t>.</t>
    </r>
  </si>
  <si>
    <r>
      <t>Nabava, dobava materijala te izvedba montažne trostrane glatke oplate krovne grede s podupiranjem preko 3 m. Stavka uključuje i demontažu oplate. Obračun po m</t>
    </r>
    <r>
      <rPr>
        <vertAlign val="superscript"/>
        <sz val="12"/>
        <rFont val="Arial Narrow"/>
        <family val="2"/>
      </rPr>
      <t>2</t>
    </r>
    <r>
      <rPr>
        <sz val="12"/>
        <rFont val="Arial Narrow"/>
        <family val="2"/>
      </rPr>
      <t>.</t>
    </r>
  </si>
  <si>
    <r>
      <t>Nabava, dobava materijala te izvedba montažne glatke oplate krovne konstrukcije s podupiranjem preko 3 m. Stavka uključuje i demontažu oplate. Obračun po m</t>
    </r>
    <r>
      <rPr>
        <vertAlign val="superscript"/>
        <sz val="12"/>
        <rFont val="Arial Narrow"/>
        <family val="2"/>
      </rPr>
      <t>2</t>
    </r>
    <r>
      <rPr>
        <sz val="12"/>
        <rFont val="Arial Narrow"/>
        <family val="2"/>
      </rPr>
      <t>.</t>
    </r>
  </si>
  <si>
    <r>
      <t>Nabava, dobava materijala, te izvedba montažne glatke oplate potpornih zidova uključivo i njihove temeljne stope. Stavka uključuje i demontažu oplate. Obračun po m</t>
    </r>
    <r>
      <rPr>
        <vertAlign val="superscript"/>
        <sz val="12"/>
        <rFont val="Arial Narrow"/>
        <family val="2"/>
      </rPr>
      <t>2</t>
    </r>
    <r>
      <rPr>
        <sz val="12"/>
        <rFont val="Arial Narrow"/>
        <family val="2"/>
      </rPr>
      <t>.</t>
    </r>
  </si>
  <si>
    <r>
      <t>Postava zaštitne čepićaste folije po obodu zidova vodne komore i strojarnice. Obračun po m</t>
    </r>
    <r>
      <rPr>
        <vertAlign val="superscript"/>
        <sz val="12"/>
        <rFont val="Arial Narrow"/>
        <family val="2"/>
      </rPr>
      <t>2</t>
    </r>
    <r>
      <rPr>
        <sz val="12"/>
        <rFont val="Arial Narrow"/>
        <family val="2"/>
      </rPr>
      <t xml:space="preserve"> postavljene folije.</t>
    </r>
  </si>
  <si>
    <r>
      <t>Dobava i postava PE folije debljine 0,02 cm, preko tamponskog sloja šljunka. Obračun po m</t>
    </r>
    <r>
      <rPr>
        <vertAlign val="superscript"/>
        <sz val="12"/>
        <rFont val="Arial Narrow"/>
        <family val="2"/>
      </rPr>
      <t>2</t>
    </r>
    <r>
      <rPr>
        <sz val="12"/>
        <rFont val="Arial Narrow"/>
        <family val="2"/>
      </rPr>
      <t>.</t>
    </r>
  </si>
  <si>
    <r>
      <t>m</t>
    </r>
    <r>
      <rPr>
        <vertAlign val="superscript"/>
        <sz val="11"/>
        <rFont val="Arial Narrow"/>
        <family val="2"/>
      </rPr>
      <t>2</t>
    </r>
  </si>
  <si>
    <r>
      <t>Grubo čišćenje podova tijekom gradnje i nakon završetka kompletnih građevinskih i obrtničkih radova. Obračun po m</t>
    </r>
    <r>
      <rPr>
        <vertAlign val="superscript"/>
        <sz val="12"/>
        <rFont val="Arial Narrow"/>
        <family val="2"/>
      </rPr>
      <t>2</t>
    </r>
    <r>
      <rPr>
        <sz val="12"/>
        <rFont val="Arial Narrow"/>
        <family val="2"/>
      </rPr>
      <t>.</t>
    </r>
  </si>
  <si>
    <r>
      <t>Fino čišćenje i pranje svih prostora prije predaje, sa čišćenjem i pranjem podnih obloga kao i aluminarije i bravarije. Obračun po m</t>
    </r>
    <r>
      <rPr>
        <vertAlign val="superscript"/>
        <sz val="12"/>
        <rFont val="Arial Narrow"/>
        <family val="2"/>
      </rPr>
      <t>2</t>
    </r>
    <r>
      <rPr>
        <sz val="12"/>
        <rFont val="Arial Narrow"/>
        <family val="2"/>
      </rPr>
      <t>.</t>
    </r>
  </si>
  <si>
    <r>
      <t>Žbukanje stropa u potkrovlju zajedno sa krovnom gredom cementnom žbukom preko 3 m. Grubo i fino žbukanje sa svim predradnjama na podlozi od betona i Fert stropa. Debljina sloja žbuke 10-20 mm. Žbuka tvornički pripremljena, izvedena u potpunosti po uputama i tehnologiji odabranog proizvođača. Sa prethodnim prskanjem ploha cem. mlijekom 1:1 sa sredstvom za povećanje prionjivosti u cijeni. Obračun po m</t>
    </r>
    <r>
      <rPr>
        <vertAlign val="superscript"/>
        <sz val="12"/>
        <rFont val="Arial Narrow"/>
        <family val="2"/>
      </rPr>
      <t>2</t>
    </r>
    <r>
      <rPr>
        <sz val="12"/>
        <rFont val="Arial Narrow"/>
        <family val="2"/>
      </rPr>
      <t>.</t>
    </r>
  </si>
  <si>
    <r>
      <t>Gletanje svih zidova podzemnog i nadzemnog dijela strojarnice, te potkrovlja preko 3 m i podesta za vertikalne crpke, membranski spremnik i elektroormare sa svim predradnjama na podlozi od betona. U cijenu uključiti dobavu, dopremu, izradu prijenos i prijevoz svog potrebnog materijala. Obračun po m</t>
    </r>
    <r>
      <rPr>
        <vertAlign val="superscript"/>
        <sz val="12"/>
        <rFont val="Arial Narrow"/>
        <family val="2"/>
      </rPr>
      <t>2</t>
    </r>
    <r>
      <rPr>
        <sz val="12"/>
        <rFont val="Arial Narrow"/>
        <family val="2"/>
      </rPr>
      <t>.</t>
    </r>
  </si>
  <si>
    <r>
      <t>Gletanje stropa podzemnog i nadzemnog dijela strojarnice, gletanje stubišta i međupodesta, te gletanje stropa i grede u potkrovlju vodospreme preko 3 m sa svim predradnjama na podlozi od betona. U cijenu uključiti dobavu, dopremu, izradu prijenos i prijevoz svog potrebnog materijala. Obračun po m</t>
    </r>
    <r>
      <rPr>
        <vertAlign val="superscript"/>
        <sz val="12"/>
        <rFont val="Arial Narrow"/>
        <family val="2"/>
      </rPr>
      <t>2</t>
    </r>
    <r>
      <rPr>
        <sz val="12"/>
        <rFont val="Arial Narrow"/>
        <family val="2"/>
      </rPr>
      <t>.</t>
    </r>
  </si>
  <si>
    <r>
      <t>Nabava, dobava i ugradnja unutarnje i vanjske prozorske klupčice od umjetnog industrijskog kamena boje po izboru projektanta, debljine 3 cm. Stavka uključuje sav potreban materijal i sve potrebne predradnje. Obračun po m</t>
    </r>
    <r>
      <rPr>
        <vertAlign val="superscript"/>
        <sz val="12"/>
        <rFont val="Arial Narrow"/>
        <family val="2"/>
      </rPr>
      <t>1</t>
    </r>
    <r>
      <rPr>
        <sz val="12"/>
        <rFont val="Arial Narrow"/>
        <family val="2"/>
      </rPr>
      <t>.</t>
    </r>
  </si>
  <si>
    <r>
      <t>Nanošenje ljepila i postavljanje mrežice na fasadi na prethodno postavljene ploče od EPS-a i XPS-a. Stavka uključuje i strehu. Obračun po m</t>
    </r>
    <r>
      <rPr>
        <vertAlign val="superscript"/>
        <sz val="12"/>
        <rFont val="Arial Narrow"/>
        <family val="2"/>
      </rPr>
      <t>2</t>
    </r>
    <r>
      <rPr>
        <sz val="12"/>
        <rFont val="Arial Narrow"/>
        <family val="2"/>
      </rPr>
      <t xml:space="preserve"> fasade i strehe .</t>
    </r>
  </si>
  <si>
    <r>
      <t>Izvedba završnog sloja fasade od silikatne žbuke na fasadi uključivo i strehu. Izvedba završnog sloja fasade  u boji po izboru projektanta. Podlogu impregnirati temeljnim premazom za impregnaciju dan prije nanošenja, te izvoditi prema uputama proizvođača. Stavka uključuje samo izradu završnog sloja žbuke. Obračun po m</t>
    </r>
    <r>
      <rPr>
        <vertAlign val="superscript"/>
        <sz val="12"/>
        <rFont val="Arial Narrow"/>
        <family val="2"/>
      </rPr>
      <t>2</t>
    </r>
    <r>
      <rPr>
        <sz val="12"/>
        <rFont val="Arial Narrow"/>
        <family val="2"/>
      </rPr>
      <t xml:space="preserve"> izvedene fasade. </t>
    </r>
  </si>
  <si>
    <r>
      <t>Izvedba završnog sloja fasade od silikatne žbuke na soklu fasade. Izvedba završnog sloja fasade  u boji po izboru projektanta. Podlogu impregnirati temeljnim premazom za impregnaciju dan prije nanošenja, te izvoditi prema uputama proizvođača. Stavka uključuje samo izradu završnog sloja žbuke. Obračun po m</t>
    </r>
    <r>
      <rPr>
        <vertAlign val="superscript"/>
        <sz val="12"/>
        <rFont val="Arial Narrow"/>
        <family val="2"/>
      </rPr>
      <t>2</t>
    </r>
    <r>
      <rPr>
        <sz val="12"/>
        <rFont val="Arial Narrow"/>
        <family val="2"/>
      </rPr>
      <t xml:space="preserve"> izvedene fasade.</t>
    </r>
  </si>
  <si>
    <r>
      <t>Izrada okomitog žlijeba od pocinčanog lima. Izrada, dobava i montaža okomitog žljeba uključivo izvedbu potrebnih koljena, noseva i lomova te svih obujmnica od traka 25x3 mm na svakih 2 m. Cijevi treba položiti po visku minimalno 2 cm udaljene od završne obloge fasade. U cijeni svi manji potrebni nespecificirani elementi i priključci, potrebna prilagođenja i podešavanja. Obračun po m</t>
    </r>
    <r>
      <rPr>
        <vertAlign val="superscript"/>
        <sz val="12"/>
        <rFont val="Arial Narrow"/>
        <family val="2"/>
      </rPr>
      <t>1</t>
    </r>
    <r>
      <rPr>
        <sz val="12"/>
        <rFont val="Arial Narrow"/>
        <family val="2"/>
      </rPr>
      <t xml:space="preserve"> izvedenog žljeba.</t>
    </r>
  </si>
  <si>
    <r>
      <t>Izrada limenog opšava krova. Izrada, doprema i ugradba limenog opšava krova. Izvesti od plastificiranog alu lima deb. 0,7 mm, RŠ cca 45 cm. Lim u boji i tonu po izboru projektanta. U cijeni sva potrebna prilagođenja i podešavanja. Obračun po m</t>
    </r>
    <r>
      <rPr>
        <vertAlign val="superscript"/>
        <sz val="12"/>
        <rFont val="Arial Narrow"/>
        <family val="2"/>
      </rPr>
      <t>1</t>
    </r>
    <r>
      <rPr>
        <sz val="12"/>
        <rFont val="Arial Narrow"/>
        <family val="2"/>
      </rPr>
      <t xml:space="preserve"> izvedenog opšava.</t>
    </r>
  </si>
  <si>
    <r>
      <t>m</t>
    </r>
    <r>
      <rPr>
        <vertAlign val="superscript"/>
        <sz val="10"/>
        <rFont val="Arial Narrow"/>
        <family val="2"/>
      </rPr>
      <t>2</t>
    </r>
  </si>
  <si>
    <r>
      <t>Unutarnje bojanje zidova strojarnice i potkrovlja. Bojanje ploha od betona i cementne žbuke. Izvesti fungicidnom fasadnom bojom na bazi vodene disperzije akrilnih polimera u 2 premaza, uključivo sve potrebne prethodne radnje i pripreme podloge. Bojanje izvesti u boji po izboru projektanta. Bez obzira na oblik i veličinu plohe. Obračun po m</t>
    </r>
    <r>
      <rPr>
        <vertAlign val="superscript"/>
        <sz val="12"/>
        <rFont val="Arial Narrow"/>
        <family val="2"/>
      </rPr>
      <t>2</t>
    </r>
    <r>
      <rPr>
        <sz val="12"/>
        <rFont val="Arial Narrow"/>
        <family val="2"/>
      </rPr>
      <t xml:space="preserve"> površine.</t>
    </r>
  </si>
  <si>
    <r>
      <t>Unutarnje bojanje stropova strojarnice i potkrovlja. Bojanje ploha od betona i cementne žbuke. Izvesti fungicidnom fasadnom bojom na bazi vodene disperzije akrilnih polimera u 2 premaza, uključivo sve potrebne prethodne radnje i pripreme podloge. Stavka uključuje bojanje donje i bočne strane stubišta. Bojanje izvesti u boji po izboru projektanta. Bez obzira na oblik i veličinu plohe. Obračun po m</t>
    </r>
    <r>
      <rPr>
        <vertAlign val="superscript"/>
        <sz val="12"/>
        <rFont val="Arial Narrow"/>
        <family val="2"/>
      </rPr>
      <t>2</t>
    </r>
    <r>
      <rPr>
        <sz val="12"/>
        <rFont val="Arial Narrow"/>
        <family val="2"/>
      </rPr>
      <t xml:space="preserve"> površine.</t>
    </r>
  </si>
  <si>
    <t>Uređenje gradilišta. Urediti, održavati za dogovoren rok trajanja radova kao i uređivati gradilište i ponovno uspostavljanje terena u prijašnje stanje , sa sljedećim radovima, koji moraju biti uračunati u cijenu:
- mjesto za skladištenje i rad
- rasvjeta gradilišta
- građevinska struja, građevinska voda, građevinska otpadna voda uklj. razvod i priključni vod
- komunikacijski uređaj
- dnevni boravak i stanovanje uklj. sanitarni uređaj (prostor)
- skladišni prostor,  radionica,  magazin,  natkriveni prostor
- ograda gradnje i cijelog gradilišta,
-strojevi, uređaji
Za cijelo vrijeme gradnje prema vremenskom planu projekta.
Gradilište mora biti uređeno sukladno odredbama Zakona o zaštiti na radu sukladno elaboratu uređenja gradilišta.
Natpisna ploča sa podacima o građevini Montirati ploču s podacima o građevini, investitoru, odobrenju   za   građenje,   projektantu,   nadzoru   i izvoditeljima radova. Uklanjanje ploče po dovršetku radova ukliučeno u cijenu.</t>
  </si>
  <si>
    <t>Iskolčenje svih elemenata građevine i ograde prema geodetskom projektu i građevnoj dozvoli, sa svim pratećim dijelovima i elementima što obuhvaća sva geodetska mjerenja kojima se podaci s projekta prenose na teren, osiguranje osi, iskolčenje, profiliranje, obnavljanje i održavanje iskolčenih oznaka na terenu za sve vrijeme građenja, te izrada elaborata iskolčenja po ovlaštenoj osobi u skladu sa važećim Pravilnicima i Zakonu o gradnji (N.N. br. 153/13 i N.N. br. 20/17 ).</t>
  </si>
  <si>
    <t>Zaštita postojećih EKI kabela na mjestima križanja s projektiranim vodoopskrbnim cjevovodima, u cijenu uključena nabava i ugradnja svog potrebnog materijala. Stavka također uključuje i zaštitu navedenih kabela za vrijeme građevinskih radova na izgradnji vodospreme. Obračun po kompletu.</t>
  </si>
  <si>
    <t>Zaštita postojećih NN podzemnih kabela na mjestima križanja s projektiranim vodoopskrbnim cjevovodima, u cijenu uključena nabava i ugradnja svog potrebnog materijala. Stavka također uključuje i zaštitu navedenih kabela za vrijeme građevinskih radova na izgradnji vodospreme. Obračun po kompletu.</t>
  </si>
  <si>
    <t>Pregled trase uređajima za otkrivanje instalacija uz označavanje pozicije instalacija u situacijskom i visinskom smislu, te radi otkrivanja eventualno neobilježenih instalacija.</t>
  </si>
  <si>
    <r>
      <t>Kopanje probnih šliceva na karakterističnim mjestima s ciljem traženja postojećih instalacija. Iskop se vrši ručno uz potreban oprez i uz nadzor ovlaštenog predstavnika vlasnika postojećih instalacija. Nakon označavanja instalacija po potrebi mjesto iskopa pritrpati ili osigurati u skladu s propisima zaštite na radu.  Obračun po m</t>
    </r>
    <r>
      <rPr>
        <vertAlign val="superscript"/>
        <sz val="12"/>
        <rFont val="Arial Narrow"/>
        <family val="2"/>
      </rPr>
      <t>3</t>
    </r>
    <r>
      <rPr>
        <sz val="12"/>
        <rFont val="Arial Narrow"/>
        <family val="2"/>
      </rPr>
      <t xml:space="preserve"> iskopa.</t>
    </r>
  </si>
  <si>
    <t>Nadzor ovlaštenih predstavnika javnopravnih tijela prema posebnim uvjetima iz lokacijske dozvole za vrijeme trajanja radova. Obračun po stvarno utrošenim satima. </t>
  </si>
  <si>
    <r>
      <t>m</t>
    </r>
    <r>
      <rPr>
        <i/>
        <vertAlign val="superscript"/>
        <sz val="12"/>
        <rFont val="Arial Narrow"/>
        <family val="2"/>
      </rPr>
      <t>2</t>
    </r>
  </si>
  <si>
    <r>
      <t>Oblaganje dna i pokosa građevne jame po čitavoj visini geotekstilom, mase &gt;500 g/m</t>
    </r>
    <r>
      <rPr>
        <vertAlign val="superscript"/>
        <sz val="12"/>
        <rFont val="Arial Narrow"/>
        <family val="2"/>
      </rPr>
      <t>2</t>
    </r>
    <r>
      <rPr>
        <sz val="12"/>
        <rFont val="Arial Narrow"/>
        <family val="2"/>
      </rPr>
      <t xml:space="preserve"> ili debljim PVC folijama sa preklopom. Obračun po m</t>
    </r>
    <r>
      <rPr>
        <vertAlign val="superscript"/>
        <sz val="12"/>
        <rFont val="Arial Narrow"/>
        <family val="2"/>
      </rPr>
      <t>2</t>
    </r>
    <r>
      <rPr>
        <sz val="12"/>
        <rFont val="Arial Narrow"/>
        <family val="2"/>
      </rPr>
      <t xml:space="preserve"> stvarno obloženih ploha.</t>
    </r>
  </si>
  <si>
    <r>
      <t>Strojni kaskadni široki iskop u tlu C kategorije za vodne komore i strojarnicu s odlaganjem zemlje na deponiju na gradilištu. Nagib plohe pokosa 45° od horizontalne plohe. Dimenzija jame može se povećati ili smanjiti ukoliko to zahtjeva i omogućuje stanje na terenu. Stavka uključuje sve potrebne radove, strojeve i materijal. U jediničnu cijenu je uključeno i izbacivanje zemlje uslijed urušavanja. Obračun po m</t>
    </r>
    <r>
      <rPr>
        <vertAlign val="superscript"/>
        <sz val="12"/>
        <rFont val="Arial Narrow"/>
        <family val="2"/>
      </rPr>
      <t>3</t>
    </r>
    <r>
      <rPr>
        <sz val="12"/>
        <rFont val="Arial Narrow"/>
        <family val="2"/>
      </rPr>
      <t xml:space="preserve"> stvarno iskopanog materijala u sraslom stanju. U cijenu uključiti i ručnu doradu iskopa.</t>
    </r>
  </si>
  <si>
    <r>
      <t>Ugradnja zamjenskog kamenog materijala ispod donje betonske podloge vodospreme. Drobljeni kameni materijal ugrađivati u slojevima do visine donjeg ruba donje betonske podloge vodospreme. Sloj je prosječne debljine 50 cm. Stavka obuhvaća odgovarajuće dodatno proširenje iskopa zbog geometrije prijenosa dodatnog opterećenja po dubini. Stavka također uključuje utovar i odvoz iskopanog tla na gradilišnu deponiju, te nabavu, dovoz i ugradnju drobljenog kamenog materijala (zrna vel. 31,5-63 mm). Stavka također uključuje i planiranje dna građevne jame vodospreme, na kote prema detaljnim nacrtima te uređenje temeljnog tla mehaničkim zbijanjem. Uređenju temeljnog tla se pristupa nakon ugradnje zamjenskog kamenog materijala, odnosno odredbi nadzornog inženjera i geomehaničara. Tlo se zbija pri optimalnoj vlažnosti, ako je moguće odmah poslije sanacije podtla. Za vrijeme radova mora biti osigurana odvodnja temeljnog tla. Prije zbijanja treba izravnati površinu tla. Zbijanje se obavlja odgovarajućim sredstvima za zbijanje. Tražena zbijenost po standardnom Proctorovom postupku iznosi 98%, odnosno modul stišljivosti mjeren kružnom pločom promjera 30 cm iznosi Ms = 80 MN/m</t>
    </r>
    <r>
      <rPr>
        <vertAlign val="superscript"/>
        <sz val="12"/>
        <rFont val="Arial Narrow"/>
        <family val="2"/>
      </rPr>
      <t>2</t>
    </r>
    <r>
      <rPr>
        <sz val="12"/>
        <rFont val="Arial Narrow"/>
        <family val="2"/>
      </rPr>
      <t>. Obračun po m</t>
    </r>
    <r>
      <rPr>
        <vertAlign val="superscript"/>
        <sz val="12"/>
        <rFont val="Arial Narrow"/>
        <family val="2"/>
      </rPr>
      <t>2</t>
    </r>
    <r>
      <rPr>
        <sz val="12"/>
        <rFont val="Arial Narrow"/>
        <family val="2"/>
      </rPr>
      <t xml:space="preserve"> stvarno saniranog i zbijenog temeljnog tla.</t>
    </r>
  </si>
  <si>
    <r>
      <t>Zatrpavanje građevne jame oko podzemnog dijela vodospreme materijalom iz iskopa nakon polaganja drenažnih cijevi i pijeska oko cijevi i nakon što je napravljena zaštita vertikalne toplinske izolacije zidova podzemnog dijela vodospreme, sa nabijanjem materijala u slojevima od 30-50 cm do potrebne zbijenosti od minimalno 30 MN/m</t>
    </r>
    <r>
      <rPr>
        <vertAlign val="superscript"/>
        <sz val="12"/>
        <rFont val="Arial Narrow"/>
        <family val="2"/>
      </rPr>
      <t>2</t>
    </r>
    <r>
      <rPr>
        <sz val="12"/>
        <rFont val="Arial Narrow"/>
        <family val="2"/>
      </rPr>
      <t>. Zatrpavanje i nabijanje materijala se mora voditi na takav način da ne dođe do oštećenja izolacijskih slojeva zidova vodospreme. Uračunati dovoz materijala od gradilišne deponije do mjesta ugradbe. Obračun se vrši po m</t>
    </r>
    <r>
      <rPr>
        <vertAlign val="superscript"/>
        <sz val="12"/>
        <rFont val="Arial Narrow"/>
        <family val="2"/>
      </rPr>
      <t>3</t>
    </r>
    <r>
      <rPr>
        <sz val="12"/>
        <rFont val="Arial Narrow"/>
        <family val="2"/>
      </rPr>
      <t xml:space="preserve"> ugrađenog materijala.</t>
    </r>
  </si>
  <si>
    <r>
      <t>Nasipavanje iznad i oko vodnih komora od potpornog zida do zidova vodospreme, te zatravljenje nasipanih i planiranih ploha. Izrada nasipa iznad i uz bočne plohe vodnih komora zemljanim materijalom iz iskopa u slojevima debljine do 30 cm,  uz nabijanje lakim mehaničkim nabijačima. Debljina sloja zemlje iznad vodnih komora iznosi 60 cm. U jediničnu cijenu uračunato zbijanje zemlje u trupu nasipa, razastiranje humusa po kruni i pokosu nasipa i planiranje krune i pokosa nasipa na točnost ± 5 cm , prema detaljnim nacrtima. Nagibe pokosa nasipa izvesti u nagibu 1:1. Uračunati nabavu i dovoz nove zemlje sa gradske deponije do mjesta ugradbe, te doprema humusa sa gradilišne deponije, razastiranje humusa, planiranje prema datim padovima i zatravljivanje uređenih površina. Oblaganje nasipanih ploha humusom u debljini sloja od cca 30 cm, odnosno do potrebne visine prema projektu. Obračun po m</t>
    </r>
    <r>
      <rPr>
        <vertAlign val="superscript"/>
        <sz val="12"/>
        <rFont val="Arial Narrow"/>
        <family val="2"/>
      </rPr>
      <t>3</t>
    </r>
    <r>
      <rPr>
        <sz val="12"/>
        <rFont val="Arial Narrow"/>
        <family val="2"/>
      </rPr>
      <t xml:space="preserve"> izvedenog humusiranog i zatravljenog nasipa.</t>
    </r>
  </si>
  <si>
    <t>Kontinuirani geotehnički pregled za vrijeme izvođenja iskopa građevne jame vodospreme od strane ovlaštenog geotehničara. Obračun po stvarno utrošenim satima.</t>
  </si>
  <si>
    <t>Kontinuirani geotehnički pregled ovlaštenog geotehničara prlikom provjere vodonepropusnosti vodnih komora što uključuje punjenje i pražnjenje samih vodnih komora, te zatrpavanja građevne jame nakon izgrađenog objekta vodospreme i ispitane vodonepropusnosti vodnih komora. Obračun po stvarno utrošenim satima.</t>
  </si>
  <si>
    <t>Periodični geotehnički pregled nasutih i zatrpanih dijelova oko izvedenog objekta vodospreme od strane ovlaštenog geotehničara. Obračun po stvarno utrošenim satima.</t>
  </si>
  <si>
    <t>Izrada programa opažanja u pogledu eventualnih pomaka na padini te deformacija na konstruktivnim dijelovima objekta. Obračun po kompletu.</t>
  </si>
  <si>
    <t>Ispumpavanje vode iz građevne jame i rova muljnom crpkom kod prespajanja cjevovoda, kod tlačne probe ili uslijed oborina. U cijenu sata rada crpke uključena je i cijena rada ekipe, te sve potrebne radnje u svezi s precrpljivanjem. Obračun po stvarno utrošenim satima.</t>
  </si>
  <si>
    <t>Izrada izvedbenog projekta zaštite građevne jame, te predaja Investitoru tri primjerka projekta. Obračun po kompletu</t>
  </si>
  <si>
    <t>Nabava i ugradnja piezometarske cijevi promjera 5/4 '' i dubine od 13 m za opažanje nivoa podzemne vode sa izradom betonskog postolja i čelične zaštitne kape sa lokotom. Ugradnja se vrši u zato predviđenu bušotinu čije je bušenje uključeno u ovu stavku. U stavku je uključeno mjerenje razine vode narednih 36 mjeseci nakon ugradnje. U stavku je uključen sav materijal i rad. Obračun po komadu ugrađenog piezometra.</t>
  </si>
  <si>
    <r>
      <t>Izvedba podgradne konstrukcije. Žmurje se ugrađuje sa radnog platoa u temeljno tlo, uz kontrolu pozicije, nagiba i završne kote prema dimenzijama iz projekta. Žmurje se povezuje u spojnicama. U stavku je uključena dobava i prijevoz čeličnih platica, kliješta i ostalog materijala, dobava i prijevoz potrebnog spojnog materijala, makara itd, zabijanje čeličnih platica, rad na osiguranju predviđenog pravca i vertikalnosti žmurja itd., a rad se obavlja strojno prema nacrtima i tehničkim uvjetima. Radovi uključuju vađenje žmurja nakon što konstrukcija objekta preuzme ulogu podgradne konstrukcije. Ugrađuju se čelično žmurje dužine elemenata 12m. Tip žmurja je Larssen 628 (165,5 kg/m</t>
    </r>
    <r>
      <rPr>
        <vertAlign val="superscript"/>
        <sz val="12"/>
        <rFont val="Arial Narrow"/>
        <family val="2"/>
      </rPr>
      <t>2</t>
    </r>
    <r>
      <rPr>
        <sz val="12"/>
        <rFont val="Arial Narrow"/>
        <family val="2"/>
      </rPr>
      <t>). U cijenu uključiti sve potrebne radnje za zabijanje žmurja (pozicioniranje, iskolčenje, predbušenje). Obračun po m</t>
    </r>
    <r>
      <rPr>
        <vertAlign val="superscript"/>
        <sz val="12"/>
        <rFont val="Arial Narrow"/>
        <family val="2"/>
      </rPr>
      <t>2</t>
    </r>
    <r>
      <rPr>
        <sz val="12"/>
        <rFont val="Arial Narrow"/>
        <family val="2"/>
      </rPr>
      <t xml:space="preserve"> zaštitne konstrukcije.</t>
    </r>
  </si>
  <si>
    <t>Ugradnja vlačnog elementa sidra. Sidra se ugrađuju u skladu s propisanim tehničkim uvjetima te visinskim kotama iz projekta. Stavka podrazumijeva nabavu, dopremu i ugradnju svog potrebnog materijala i opreme, prethodna laboratorijska ispitivanja injekcijske smjese, izradu injekcijske smjese, te injektiranje. Jediničnom cijenom obuhvatiti povećani utrošak od 10 % u odnosu na idealni volumen bušotine. 
Obračun po m'  sidra.</t>
  </si>
  <si>
    <t>Uređenje ležaja glave geotehničkih sidara i prednapinjanje . Stavka obuhvaća dopremu i ugradnju instrumenata za prednapinjanje, te prednapinjanje geotehničkih sidara. Obračun po kom sidra.</t>
  </si>
  <si>
    <r>
      <t>Nabava, dobava materijala, te betoniranje potpornih zidova, debljine zida 30 cm i stope 40 cm, (presjek od 0,12 do 0,3 m</t>
    </r>
    <r>
      <rPr>
        <vertAlign val="superscript"/>
        <sz val="12"/>
        <rFont val="Arial Narrow"/>
        <family val="2"/>
      </rPr>
      <t>3</t>
    </r>
    <r>
      <rPr>
        <sz val="12"/>
        <rFont val="Arial Narrow"/>
        <family val="2"/>
      </rPr>
      <t>/m</t>
    </r>
    <r>
      <rPr>
        <vertAlign val="superscript"/>
        <sz val="12"/>
        <rFont val="Arial Narrow"/>
        <family val="2"/>
      </rPr>
      <t>2</t>
    </r>
    <r>
      <rPr>
        <sz val="12"/>
        <rFont val="Arial Narrow"/>
        <family val="2"/>
      </rPr>
      <t>), beton - pumpani - C30/37 s dodatkom protiv smrzavanja.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</si>
  <si>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donje betonske podloge podzemnog dijela strojarnice i vodnih komora debljine 10 i 82 cm prema nacrtima, beton - pumpani - C16/20. Betonsku podlogu lagano armirati armaturom koja je uključena u cijenu. Betoniranje se vrši na tampon sloj nabijenog šljunka. Gornju površinu zagladiti radi izvedbe hidroizolacije. U cijenu uključiti sve potrebne transporte, prijenose kao i sav materijal. Obračun po m</t>
    </r>
    <r>
      <rPr>
        <vertAlign val="superscript"/>
        <sz val="12"/>
        <rFont val="Arial Narrow"/>
        <family val="2"/>
      </rPr>
      <t>3</t>
    </r>
    <r>
      <rPr>
        <sz val="12"/>
        <rFont val="Arial Narrow"/>
        <family val="2"/>
      </rPr>
      <t xml:space="preserve"> ugrađenog betona.</t>
    </r>
  </si>
  <si>
    <r>
      <t>Nabava, dobava materijala, te betoniranje gornje betonske podloge podzemnog dijela strojarnice i vodnih komora debljine 5 cm prema nacrtima, beton - pumpani - C16/20. Betonsku podlogu lagano armirati armaturom koja je uključena u cijenu. Betoniranje se vrši nakon izvedene hidroizolacije. U cijenu uključiti sve potrebne transporte, prijenose kao i sav materijal. Obračun po m</t>
    </r>
    <r>
      <rPr>
        <vertAlign val="superscript"/>
        <sz val="12"/>
        <rFont val="Arial Narrow"/>
        <family val="2"/>
      </rPr>
      <t>3</t>
    </r>
    <r>
      <rPr>
        <sz val="12"/>
        <rFont val="Arial Narrow"/>
        <family val="2"/>
      </rPr>
      <t xml:space="preserve"> ugrađenog betona.</t>
    </r>
  </si>
  <si>
    <t>Nabava, ispravljanje, čišćenje i savijanje, doprema na gradilište, postavljanje i vezivanje armature. Promjer uzdužnih i poprečnih šipki, te njihov razmak prema specifikacijama i nacrtima u dokumentaciji. Armaturne šipke kvalitete B500B, a armaturne mreže kvalitete B500A. Količine su procijenjene. Obračun po kg.</t>
  </si>
  <si>
    <t>Izrada prodora cijevi od nehrđajućeg čelika kroz zid. Postavljanje i fiksiranje cijevi od nehrđajućeg čelika sa uzidnom prirubnicom, obračunatih u troškovniku MAPE 2, na prolazu kroz zid strojarnice u podzemnom dijelu prije betoniranja. Pri postavljanju osigurati da ne dođe do kontakta između cijevi od nehrđajućeg čelika i armature zidova. U stavku uključen sav potreban rad i materijal potreban za ugradbu. Prema detaljima i dimenzijama iz projektne dokumentacije.</t>
  </si>
  <si>
    <t>Dobava i ugradnja ograde unutra vodne komore. Horizontalna ograda L=cca.1,4+2,8 m. Visina ograde 120 cm. Vertikale se  učvršćuju zavarivanjem na pločice od inox materijala ubetonirane u AB ploču. Svi profili izvedeni su od nehrđajućeg čelika, inox materijala Č.4580 (AISI304) s tvorničkim jetkanjem u kupelji i naknadnom pasivizacijom. Komplet izvedeno. Vidi shemu bravarije br. 1</t>
  </si>
  <si>
    <t>Dobava i ugradnja ograde unutar strojarnice. Svi profili izvedeni su od nehrđajućeg čelika, inox materijala Č.4580 (AISI304) s tvorničkim jetkanjem u kupelji i naknadnom pasivizacijom. Komplet izvedeno. Vidi shemu bravarije br. 4.</t>
  </si>
  <si>
    <r>
      <t>Betoniranje betonskih temelja dimenzija 30x140 cm, betonom C 25/30 s dodatkom protiv smrzavanja. Obračun po m</t>
    </r>
    <r>
      <rPr>
        <vertAlign val="superscript"/>
        <sz val="12"/>
        <rFont val="Arial Narrow"/>
        <family val="2"/>
      </rPr>
      <t>3</t>
    </r>
    <r>
      <rPr>
        <sz val="12"/>
        <rFont val="Arial Narrow"/>
        <family val="2"/>
      </rPr>
      <t>.</t>
    </r>
  </si>
  <si>
    <r>
      <t>Iskop za temelje ograde. Iskop u materijalu C kategorije za temelje ograde poprečnog presjeka 30x130 cm. Razastiranje i planiranje iskopanog materijala na parceli. Obračun po m</t>
    </r>
    <r>
      <rPr>
        <vertAlign val="superscript"/>
        <sz val="12"/>
        <rFont val="Arial Narrow"/>
        <family val="2"/>
      </rPr>
      <t>3</t>
    </r>
    <r>
      <rPr>
        <sz val="12"/>
        <rFont val="Arial Narrow"/>
        <family val="2"/>
      </rPr>
      <t xml:space="preserve"> stvarno iskopanog površinskog sloja u sraslom stanju.</t>
    </r>
  </si>
  <si>
    <r>
      <t>Nabava, dobava materijala, te izrada i montaža samonosivih kliznih vrata dimenzije 3500 x 1600 mm sa ugrađenim jednokrilnim zaokretnim vratima za pješački ulaz dimenzije 1000 x 1600 mm sa kvakom i cilindar bravom sve prema nacrtima. Samonosiva klizna vrata sastoje se od okvira izrađenog od čeličnih hladno dogotovljenih kvadratnih profila 60 x 60 x 4,0 mm. Unutar okvira predviđena je ispuna sa okomitim pravokutnim šipkama dimenzije 40 x 20 mm na međusobnom svijetlom razmaku od 110 mm. Također, za stabilizaciju i ukrućenje kliznih vrata predviđeni su stupovi od čeličnih hladno dogotovljenih kvadratnih profila 80 x 80 x 4,0 mm. Samonosiva klizna vrata predviđena su sa ugrađenim jednokrilnim zaokretnim vratima za pješački ulaz koja se sastoje od okvira izrađenog od čeličnih hladno dogotovljenih kvadratnih profila 60 x 60 x 4,0 mm. Unutar okvira vrata za pješački ulaz predviđena je ispuna sa okomitim pravokutnim šipkama dimenzije 40 x 20 mm na međusobnom svijetlom razmaku od 110 mm. Vrata su opremljena kvakom i cilindar bravom. Po vrhu okvira samonosivih kliznih vrata predviđena je varena šiljasta letva s ciljem sprečavanja penjanja. Također, vrata su opremljena i sa samonosivom šinom i dva para klizaća. Pričvršćenje stupova ograde na novi temelj izvesti preko čeličnih pločica koje su zavarene za stupove. Uključivo i vijci M12 sa podložnim pločicama. Sve elemente samonosivih kliznih vrata izvesti iz pocinčanog čelika kvalitete S235. Pocinčani čelik (min 275 g/m</t>
    </r>
    <r>
      <rPr>
        <vertAlign val="superscript"/>
        <sz val="12"/>
        <rFont val="Arial Narrow"/>
        <family val="2"/>
      </rPr>
      <t>2</t>
    </r>
    <r>
      <rPr>
        <sz val="12"/>
        <rFont val="Arial Narrow"/>
        <family val="2"/>
      </rPr>
      <t>) zaštićen epoksi bojom i plastificiran poliesterom minimalne debljine oba sloja 120 mikrona, zelene boje (RAL 6005). Stavka uključuje sve potrebne radnje, dodatne materijale i radove uključivo i bušenje rupa za vijke. Ogradu izvesti prema nacrtima. Obračun po kompletu izvedene ograde.</t>
    </r>
  </si>
  <si>
    <t>Nabava, dobava i ugradnja kompleta za motoriziranu kliznu ogradu. Komplet odnosno set se sastoji od seta za kliznu ogradu do 800 kg, motora sa integriranom centralom - upravljanjem, jednom paru sigurnosnih senzora - fotočelija, jenom komadu signalne lampe LED 230V, jednom komadu prijemnika signala 433,92 mHz, jednom komadu dvokanalnog daljinskog upravljača 433,92 mHz i zupčaste letve duljine od 6,0 m. Obračun po kompletu.</t>
  </si>
  <si>
    <t>DN 50 mm - SN4</t>
  </si>
  <si>
    <t>DN 110 mm - SN4</t>
  </si>
  <si>
    <t>DN 110 mm - SN8</t>
  </si>
  <si>
    <t>DN 160 mm - SN-8</t>
  </si>
  <si>
    <t>Zatrpavanje materijalom iz iskopa rova u slojevima od 30 cm, sa propisnim zbijanjem. Rovove oko cijevi te do 30 cm iznad cijevi, zatrpavati sitnim materijalom sa  bočnim nabijanjem ručnim nabijačima. Ostala sabijanja mogu se vršiti mehaničkim nabijačima. Obračun po m³ zbijenog materijala.</t>
  </si>
  <si>
    <t>Nabava, dobava materijala te izrada taložnika od betonskih cijevi promjera 50 cm, ukupne dubine cca 6,20 m. 
Betonske cijevi moraju biti atestirane, a njihovu upotrebu odobrava nadzorni inženjer.
U cijenu ulazi:
a) priključak taložnika na interni odvodni cjevovod,
b) iskop za taložnik,
c) zatrpavanje rova oko taložnika i rova za priključne cijevi,
d) prijevoz viška iskopane zemlje na deponiju
e) dobava i montaža plastične cijevi  ø 15 cm za priključak cijevi taložnika sa donosom cijevi iz deponije, spuštanjem po pravcu i niveleti, te izradom spoja, 
f) probijanje zidova betonskih okana za priključak cijevi ø 15 cm,</t>
  </si>
  <si>
    <t>g) izrada betonske ploče dna taložnika iz nabijenog betona C16/20 sa aditivima za nepropusnost,
h) dobava, doprema i ugradnja gotovih betonskih cijevi dužine 2.50m, ø 50 cm za taložnike ugrađene na svježi beton ploče dna,
i) izrada jednostrane oplate oko betonske cijevi ø 50 cm, te izrada betonske obloge od betona C16/20 sa aditivima za nepropusnost,
j) izrada, doprema i ugradnja armirano betonskog vijenca (okvira) od C30/37, debljine 15 cm,
k) zapunjenje svih reški između okvira poklopca i betonskog vijenca, hidrokitom u dubini od 1.5 cm, a donji dio reški ispuniti cementnim mortom u omjeru 1:4
l) drugi radovi za kompletno dovršenje taložnika i priključka tako da taložnik bude sposoban za funkcioniranje,
m) obavezno ispitivanje vodonepropus-nosti svih taložnika i njihovih priključnih cijevi te ishođenje atesta o nepropusnosti.
U cijenu koštanja obračunat je sav potreban materijal i radna snaga.
Obračun po komadu kompletno izvedenog taložnika.</t>
  </si>
  <si>
    <r>
      <t>Bušenje štapnih sidara. Stavka podrazumjeva bušenje bez vode, pod nagibom od 25</t>
    </r>
    <r>
      <rPr>
        <vertAlign val="superscript"/>
        <sz val="12"/>
        <rFont val="Arial Narrow"/>
        <family val="2"/>
      </rPr>
      <t>o</t>
    </r>
    <r>
      <rPr>
        <sz val="12"/>
        <rFont val="Arial Narrow"/>
        <family val="2"/>
      </rPr>
      <t xml:space="preserve"> , završnog profila bušenja min 90 mm, te zacjevljenje u dijelu nasipa. Bušenje se izvodi 40 cm dulje od vlačnog elementa sidra. Obračun po m' bušenja.</t>
    </r>
  </si>
  <si>
    <r>
      <t>Nabava i doprema štapnih sidara na gradilište. Sidra su izrađena od čelika nominalne vlačne čvrstoće f</t>
    </r>
    <r>
      <rPr>
        <vertAlign val="subscript"/>
        <sz val="12"/>
        <rFont val="Arial Narrow"/>
        <family val="2"/>
      </rPr>
      <t>pk</t>
    </r>
    <r>
      <rPr>
        <sz val="12"/>
        <rFont val="Arial Narrow"/>
        <family val="2"/>
      </rPr>
      <t>=600/500 N/mm</t>
    </r>
    <r>
      <rPr>
        <vertAlign val="superscript"/>
        <sz val="12"/>
        <rFont val="Arial Narrow"/>
        <family val="2"/>
      </rPr>
      <t>2</t>
    </r>
    <r>
      <rPr>
        <sz val="12"/>
        <rFont val="Arial Narrow"/>
        <family val="2"/>
      </rPr>
      <t xml:space="preserve"> (sa granicom popuštanja F</t>
    </r>
    <r>
      <rPr>
        <vertAlign val="subscript"/>
        <sz val="12"/>
        <rFont val="Arial Narrow"/>
        <family val="2"/>
      </rPr>
      <t>0,2</t>
    </r>
    <r>
      <rPr>
        <sz val="12"/>
        <rFont val="Arial Narrow"/>
        <family val="2"/>
      </rPr>
      <t>=325 kN, te lomnom čvrstoćom F</t>
    </r>
    <r>
      <rPr>
        <vertAlign val="subscript"/>
        <sz val="12"/>
        <rFont val="Arial Narrow"/>
        <family val="2"/>
      </rPr>
      <t>m</t>
    </r>
    <r>
      <rPr>
        <sz val="12"/>
        <rFont val="Arial Narrow"/>
        <family val="2"/>
      </rPr>
      <t>=405 kN) promjera 32/15mm. Sidra se izvode duljine 12 m. Prije ugradnje, Izvoditelj se obvezuje da na vrijeme pribavi odgovarajuće certifikate i suglasnost Nadzornog inženjera za ugradnju.  Stavka podrazumjeva nabavu, dopremu svog potrebnog materijala i opreme, te nabavu i ugradnju pripadne podložne pločice sidra i uvodne cijevi. Obračun po m´ dopremljenog sidra.</t>
    </r>
  </si>
  <si>
    <t>Nabava dobava i ugradnja jednodijelnog podnog slivnika (ugradnja u pod strojarnice) sa mrežastom protukliznom rešetkom 30x2 mm, sifon, duboka košarica za nečistoće, vertikalni izljev DN110, inox 304. Tijelo promjera 157 mm, sa zaobljenim rubovima.
Obračun po komadu ugrađenog podnog sifona.</t>
  </si>
  <si>
    <t>Zatrpavanje propusta izradom nasipa od kamenog drobljenog materijala ili šljunka. 
Nasip se izvodi do nivoa kolničke konstrukcije pristupnog puta u slojevima čiju debljinu treba odrediti obzirom na vrstu materijala i raspoloživa sredstva za nabijanje.
Nabijanje nasipa treba izvoditi tako da se postigne ME ≥ 40 N/mm² što izvođač dokazuje atestom.
Podobnost materijala za izradu nasipa izvođač prije ugradnje dokazuje atestom.
Ova stavka obuhvaća:
- dobavu šljunka ili kamenog materijala, prijevoz na gradilište, istovar sa razastiranjem u slojevima, nabijanje, te planiranje završnog sloja sa točnošću ±3 cm,
- ispitivanje svakog sloja i dobavljanje svih atesta i druge radnje za potpuno dovršenje izrade nasipa.
Obračunato po m³ nasipa mjerenjem profila u nabijenom stanju.</t>
  </si>
  <si>
    <t>Rušenje i vađenje cjevovoda postojećeg propusta. Uključeni svi radovi na, razbijanju postojećeg propusta s direktnim utovarom razbijenog materijala u sredstvo za transport i odvozom na gradski deponij, uz strogo pridržavanje odgovarajućih mjera zaštite na radu. Radove izvoditi pažljivo uz osiguranje privremene odvodnje postojećeg cestovnog jarka. Za vrijeme radova ne smije se prekidati funkcija odvodnje cestovnog jarka..</t>
  </si>
  <si>
    <t>Regulacija postojećeg cestovnog jarka na dionici propusta.
Ova stavka obuhvaća sve potrebne radove te eventualne privremene kanale i razupore te prepumpavanje, uključujući sav potreban materijal.
Obračun se vrši po m' izvršenih radova.</t>
  </si>
  <si>
    <r>
      <t>m</t>
    </r>
    <r>
      <rPr>
        <sz val="12"/>
        <rFont val="Calibri"/>
        <family val="2"/>
      </rPr>
      <t>²</t>
    </r>
  </si>
  <si>
    <t>Nabava, doprema i polaganje razdjelnog geotekstila mase 300g/m², debljine 2,9mm i vlačne čvrstoće 19kN/m za uređenje slabo nosivog temeljnog tla i posteljice polaganjem geotekstila načina ugradnje (preklapanjem, zavarivanjem ili šivanjem) te kakvoće prema projektu, na prethodno poravnato tlo.</t>
  </si>
  <si>
    <t>Nabava i doprema šljunčanog materijala zrna vel. 6–64 mm za izadu podloge otvorenog kanala debljine 10 cm. Materijal zbiti do potrebne zbijenosti od (Ms=30 MN/m²). Obračun po m³ stvarno izvedenih radova, mjereno u zbijenom stanju.</t>
  </si>
  <si>
    <t xml:space="preserve">Nabava, dobava i ugradnja žablje zaklopke za ugradnju na slobodnim ispustima sa malim diferencijalnim tlakom, koja se primjenjuje kod pojave visokih voda na glavnim ispustima a radi spriječavanja plavljenja.
Za ispuste ispod ili iznad razine vode.
Izvedba za montažu na vertikalnu betonsku stijenku  revizijskog okna sidrenim vijcima.
Sljedeće izvedbe:
- Veličina DN 200mm
- Nominalni tlak PN 0.5 bar
- Materijali: okvir, zatvarač i temeljna ploča: PE-HD
- Osovina: nehrđajući austenitni čelik
- brtva zatvarača: neopren
- Područje primjene: radni tlak do 1.5m kratkotrajno (72 h) 5 m v.s, temperatura do 80°C
Hrvatski certifikat o sukladnosti izdat od ovlaštene tvrtke.
Obračun po komadu ugrađene zaklopke.
</t>
  </si>
  <si>
    <t>Žablja zaklopka veličine DN 200mm</t>
  </si>
  <si>
    <t>UKUPNO:</t>
  </si>
  <si>
    <t>Čišćenje radnog pojasa i uklanjanje materijala prije početka radova, te dovođenje gradilišta u prvobitno stanje po završetku radova.</t>
  </si>
  <si>
    <r>
      <t>m</t>
    </r>
    <r>
      <rPr>
        <i/>
        <vertAlign val="superscript"/>
        <sz val="11"/>
        <rFont val="Arial Narrow"/>
        <family val="2"/>
      </rPr>
      <t>2</t>
    </r>
  </si>
  <si>
    <r>
      <t>m</t>
    </r>
    <r>
      <rPr>
        <i/>
        <vertAlign val="superscript"/>
        <sz val="11"/>
        <rFont val="Arial Narrow"/>
        <family val="2"/>
      </rPr>
      <t>3</t>
    </r>
  </si>
  <si>
    <t>Privremena regulacija prometa na lokalnim prometnicama na mjestima prekopa, bušenja i na mjestima gdje se izvode komore i slično. Sve radove vezane za regulaciju prometa potrebno je zatražiti od pravne osobe koja održava nerazvrstane ceste. Stavka obuhvaća izradu elaborata privremene regulacije u skladu s uvjetima nadležne pravne osobe, nabavu i postavu sve potrebne horizontalne i vertikalne signalizacije, te vršenje regulacije prometa za vrijeme izvođenja radova. Obračun se vrši prema stvarno izvršenim radovima.</t>
  </si>
  <si>
    <t>za cjevovod PP DN200 mm</t>
  </si>
  <si>
    <t>za cjevovod PEHD DN160 mm</t>
  </si>
  <si>
    <t>za cjevovod PEHD DN110 mm</t>
  </si>
  <si>
    <t>Iskolčenje trase cjevovoda neposredno prije početka radova sa stacioniranjem svih važnijih točaka na terenu. Snimanje uzdužnog profila i karakterističnih poprečnih profila na mjestima promjene trase, računanje podataka, te sav potreban materijal za obilježavanje trase.</t>
  </si>
  <si>
    <t>Katastarsko snimanje položenog cjevovoda s kartiranjem. Izrada popisa pruge. Osim geodetskog snimka, izvoditelj geodetskih radova, dužan je dostaviti nadležnoj pravnoj osobi geodetski snimak cjevovoda prema tehničkim uvjetima u digitalnom obliku.</t>
  </si>
  <si>
    <t>za katastar - cjevovod PP DN200 mm</t>
  </si>
  <si>
    <t>za katastar - cjevovod PEHD DN160 mm</t>
  </si>
  <si>
    <t>za katastar - cjevovod PEHD DN110 mm</t>
  </si>
  <si>
    <t>za GIS - cjevovod PP DN200 mm</t>
  </si>
  <si>
    <t>za GIS - cjevovod PEHD DN160 mm</t>
  </si>
  <si>
    <t>za GIS - cjevovod PEHD DN110 mm</t>
  </si>
  <si>
    <t>Katastarsko snimanje izvedenih zasunskih komora sa svim montažnim detaljima i elementima bitnim za održavanje i pogon. Izvođač je dužan dostaviti Investitoru geodetski snimak zasunske komore u digitalnom obliku (CD/DVD), prema tehničkim uvjetima, u 1 primjerku.</t>
  </si>
  <si>
    <t>za katastar</t>
  </si>
  <si>
    <t>za GIS</t>
  </si>
  <si>
    <t>Strojno rezanje asfaltnog zastora na mjestu projektiranog cjevovoda i zasunske komore sa označivanjem linije rezanja. Obračun prema m' stvarno izrezanog asfaltnog zastora.</t>
  </si>
  <si>
    <r>
      <t>Raskapanje asfaltnog zastora debljine do 15 cm na mjestu projektiranog cjevovoda, te odbacivanje materijala na stranu rova. Obračun prema m</t>
    </r>
    <r>
      <rPr>
        <vertAlign val="superscript"/>
        <sz val="12"/>
        <rFont val="Arial Narrow"/>
        <family val="2"/>
      </rPr>
      <t>2</t>
    </r>
    <r>
      <rPr>
        <sz val="12"/>
        <rFont val="Arial Narrow"/>
        <family val="2"/>
      </rPr>
      <t xml:space="preserve"> stvarno raskopanog asfaltnog zastora.</t>
    </r>
  </si>
  <si>
    <t xml:space="preserve">- strojno   90 %  </t>
  </si>
  <si>
    <t xml:space="preserve">- ručno   10 %  </t>
  </si>
  <si>
    <r>
      <t>Raskapanje podloge ispod asfaltnog zastora debljine do 40 cm na mjestu projektiranog cjevovoda uz odbacivanje materijala uz rov. Obračun prema m</t>
    </r>
    <r>
      <rPr>
        <vertAlign val="superscript"/>
        <sz val="12"/>
        <rFont val="Arial Narrow"/>
        <family val="2"/>
      </rPr>
      <t>2</t>
    </r>
    <r>
      <rPr>
        <sz val="12"/>
        <rFont val="Arial Narrow"/>
        <family val="2"/>
      </rPr>
      <t xml:space="preserve"> stvarno raskopane podloge.</t>
    </r>
  </si>
  <si>
    <r>
      <t>Strojno raskapanje kolnika od makadama debljine do 30 cm uz odbacivanje materijala na stranu rova. Obračun po m</t>
    </r>
    <r>
      <rPr>
        <vertAlign val="superscript"/>
        <sz val="12"/>
        <rFont val="Arial Narrow"/>
        <family val="2"/>
      </rPr>
      <t>2</t>
    </r>
    <r>
      <rPr>
        <sz val="12"/>
        <rFont val="Arial Narrow"/>
        <family val="2"/>
      </rPr>
      <t xml:space="preserve"> stvarno raskopane površine.</t>
    </r>
  </si>
  <si>
    <r>
      <t>Strojni iskop u tlu C kategorije na mjestu izgradnje zasunske komore s odlaganjem zemlje na deponiju na gradilištu. Iskop se vrši s vertikalnim odsjecanjem stranica i dna, ovisno o opremljenosti i tehnologiji rada izvođača radova. Dimenzija jame može se povećati ili smanjiti ukoliko to zahtjeva i omogućuje stanje na terenu. Stavka uključuje sve potrebne radove, strojeve i materijal. U jediničnu cijenu je uključeno i izbacivanje zemlje uslijed urušavanja. Obračun po m</t>
    </r>
    <r>
      <rPr>
        <vertAlign val="superscript"/>
        <sz val="12"/>
        <rFont val="Arial Narrow"/>
        <family val="2"/>
      </rPr>
      <t>3</t>
    </r>
    <r>
      <rPr>
        <sz val="12"/>
        <rFont val="Arial Narrow"/>
        <family val="2"/>
      </rPr>
      <t xml:space="preserve"> stvarno iskopanog materijala u sraslom stanju.</t>
    </r>
  </si>
  <si>
    <r>
      <t>dubina do 2 m</t>
    </r>
    <r>
      <rPr>
        <vertAlign val="superscript"/>
        <sz val="12"/>
        <rFont val="Arial Narrow"/>
        <family val="2"/>
      </rPr>
      <t>1</t>
    </r>
    <r>
      <rPr>
        <sz val="12"/>
        <rFont val="Arial Narrow"/>
        <family val="2"/>
      </rPr>
      <t xml:space="preserve"> za komoru unutrašnjih dimenzija 2,1 x 1,9  m</t>
    </r>
  </si>
  <si>
    <r>
      <t>m</t>
    </r>
    <r>
      <rPr>
        <i/>
        <vertAlign val="superscript"/>
        <sz val="12"/>
        <rFont val="Arial Narrow"/>
        <family val="2"/>
      </rPr>
      <t>3</t>
    </r>
  </si>
  <si>
    <r>
      <t>dubina od 2 m</t>
    </r>
    <r>
      <rPr>
        <vertAlign val="superscript"/>
        <sz val="12"/>
        <rFont val="Arial Narrow"/>
        <family val="2"/>
      </rPr>
      <t>1</t>
    </r>
    <r>
      <rPr>
        <sz val="12"/>
        <rFont val="Arial Narrow"/>
        <family val="2"/>
      </rPr>
      <t xml:space="preserve"> do 4 m</t>
    </r>
    <r>
      <rPr>
        <vertAlign val="superscript"/>
        <sz val="12"/>
        <rFont val="Arial Narrow"/>
        <family val="2"/>
      </rPr>
      <t>1</t>
    </r>
    <r>
      <rPr>
        <sz val="12"/>
        <rFont val="Arial Narrow"/>
        <family val="2"/>
      </rPr>
      <t xml:space="preserve"> za komoru unutrašnjih dimenzija 2,1 x 1,9  m</t>
    </r>
  </si>
  <si>
    <r>
      <t>Iskop rova na mjestu projektiranog cjevovoda širine 170 cm i dubine do 2,0 m' u tlu  C kategorije.  Iskopani materijal odbacivati na jednu stranu rova, ali tako da se osigura nesmetana doprema i spuštanje cijevi u rov. Potrebno je ostaviti slobodnu bankinu uz rov širine 0,50 m. Radovi moraju teći u potpunoj koordinaciji s montažom cijevi. Stavka uključuje i ispumpavanje vode iz rova uslijed oborina i procjednih voda muljnom crpkom min. kapaciteta 5 l/s. Obračun prema m</t>
    </r>
    <r>
      <rPr>
        <vertAlign val="superscript"/>
        <sz val="12"/>
        <rFont val="Arial Narrow"/>
        <family val="2"/>
      </rPr>
      <t>3</t>
    </r>
    <r>
      <rPr>
        <sz val="12"/>
        <rFont val="Arial Narrow"/>
        <family val="2"/>
      </rPr>
      <t xml:space="preserve"> stvarno iskopanog materijala u sraslom stanju. </t>
    </r>
  </si>
  <si>
    <r>
      <t>Iskop rova na mjestu projektiranog cjevovoda širine 170 cm i dubine od 2,0 do 4,0 m' u tlu  C kategorije.  Iskopani materijal odbacivati na jednu stranu rova, ali tako da se osigura nesmetana doprema i spuštanje cijevi u rov. Potrebno je ostaviti slobodnu bankinu uz rov širine 0,50 m. Radovi moraju teći u potpunoj koordinaciji s montažom cijevi. Stavka uključuje i ispumpavanje vode iz rova uslijed oborina i procjednih voda muljnom crpkom min. kapaciteta 5 l/s. Obračun prema m</t>
    </r>
    <r>
      <rPr>
        <vertAlign val="superscript"/>
        <sz val="12"/>
        <rFont val="Arial Narrow"/>
        <family val="2"/>
      </rPr>
      <t>3</t>
    </r>
    <r>
      <rPr>
        <sz val="12"/>
        <rFont val="Arial Narrow"/>
        <family val="2"/>
      </rPr>
      <t xml:space="preserve"> stvarno iskopanog materijala u sraslom stanju. </t>
    </r>
  </si>
  <si>
    <t>Iskop proširenja i produbljenja rova pri betoniranju uporišta cjevovoda na mjestima lomova trase a sve u tlu C kategorije. Obračun prema stvarno izvedenim radovima.</t>
  </si>
  <si>
    <t>Kontrola zbijenosti kamene podloge na koju dolazi asfaltni zastor. Izvodi se posebnom opremom i od ovlaštene ustanove. Izvođač ujedno osigurava prikladno teretno vozilo (kamion) opterećen kamenim materijalom. Stavka obuhvaća i izradu pripadnih atesta. Kontrola zbijenosti provesti će se na mjestima koja odredi nadzorni  inženjer gradilišta, sa zbijenošću prema tehničkim propisima. Obračun po provedenoj kontroli zbijenosti.</t>
  </si>
  <si>
    <t>Sanacija prometnih površina na mjestu izgradnje novog vodoopskrbnog cjevovoda i zasunske komore. Sanacija prometnih površina sastoji se od toga da se na nabijenu šljunčanu podlogu debljine 20 cm izvede betonska podloga od betona C 16/20 u sloju debljine 20 cm. Na ovo se polaže habajući asfalt u sloju debljine 5 cm. Stavka uključuje sve potrebne radove, transporte i materijale. Šljunčana podloga mora imati zbijenost od Me = 80 MPa. Stavka također uključuje i sanaciju svih oštećenih i uklonjenih rubnjaka, kanalica i stupića. Sve prema uvjetima gradskog upravnog tijela nadležnog za ceste.</t>
  </si>
  <si>
    <t>Izrada, postavljanje te održavanje pomoćne ograde tijekom izvođenja radova visine 1,0 m. Ograda je montažno demontažna i sastoji se od nogara i daske kao rukohvat. Ograda se postavlja na svim mjestima gdje je moguća opasnost od ozljede, prema važećem Zakonu o zaštiti na radu. Obračun po m' stvarno postavljene ograde. Stavka se odnosi na projektirani cjevovod.</t>
  </si>
  <si>
    <t>Dobava, izvedba, demontaža i održavanje tijekom izvođenja radova, drvenih pješačkih mostova - prelaza preko rova, izvedenih od drvenih greda i mosnica, širine 80 cm sa obostranom ogradom visine H=1,0 m. Obračun po komadu izvedenog pješačkog mosta.</t>
  </si>
  <si>
    <t>Dobava, izvedba, održavanje tijekom izvođenja radova i demontaža kolnih mostova (prijelaza) širine 2,5 m za prolaz cestovnih vozila, od čeličnih ploča. Obračun po komadu izvedenog kolnog mosta.</t>
  </si>
  <si>
    <t>Za prolaz cijevi kroz zidove komore ostaviti otvore veličine 50 × 50 cm u koje se ugrađuju RDS uvodnice za cijev odgovarajućeg DN. Otvori se naknadno zatvaraju zidanjem punom opekom, vodonepropusno s hidroizolacijskim mortom. Unutrašnjost  komore dvostruko premazati duboko penetrirajućim temeljnim premazom za vodonepropusnost prema uputama proizvođača. U temeljnoj ploči komore izvesti sabirnik 40x40x40 cm zbog skupljanja voda. Za potrebe regulacije zasunskog ventila ostaviti iznad njih rupe DN100 mm u gornjoj ploči. Ulične kape se postavljaju na gornju armiranobetonsku montažnu ploču. U cijenu je uključena: dobava, izrada, postavljanje, skidanje i čišćenje dvostrane glatke oplate; dobava, ravnanje, čišćenje, savijanje i postavljanje armature, kao i svi potrebni radovi: dobave, pripreme, ugradbe, njege, održavanja, demontiranja i čišćenja, materijal, prijenosi i prijevozi, uključujući montažu željeznih penjalica, poklopca i uličnih kapa. Stavka također uključuje i izradu hidroizolacije kompletne zasunske komore što se odnosi na hidroizolaciju temeljne ploče, obodnih zidova i pokrovne ploče, te zaštitu iste sa čepastom folijom po pokrovnoj ploči i obodnim zidovima.</t>
  </si>
  <si>
    <t>zasunska komora ZK unutrašnjih dim. 2,10 x 1,90 x 2,00 m</t>
  </si>
  <si>
    <r>
      <t>Betoniranje uporišta cjevovoda ispod armatura i fazonskih komada u zasunskoj komori ZK1 i strojarnici. Uključeni su svi potrebni transporti, prijenosi građe kao i sav potreban materijal. Potrebna oplata uključena u cijenu. Beton C16/20. Obračun po m</t>
    </r>
    <r>
      <rPr>
        <vertAlign val="superscript"/>
        <sz val="12"/>
        <rFont val="Arial Narrow"/>
        <family val="2"/>
      </rPr>
      <t>3</t>
    </r>
    <r>
      <rPr>
        <sz val="12"/>
        <rFont val="Arial Narrow"/>
        <family val="2"/>
      </rPr>
      <t xml:space="preserve"> ugrađenog betona.</t>
    </r>
  </si>
  <si>
    <r>
      <t>Izrada betonskih uporišta za cijev na mjestima lomova trase, na konkavnim i konveksnim lomovima trase te na dijelovima cjevovoda s nagibima nivelete većim od 10%, od betona C 16/20. U cijenu uključena priprema betona, sav rad, potreban materijal i svi potrebni prijenosi i prijevoz do 50 m udaljenosti. Potrebna oplata uključena je u cijenu. Obračun po m</t>
    </r>
    <r>
      <rPr>
        <vertAlign val="superscript"/>
        <sz val="12"/>
        <rFont val="Arial Narrow"/>
        <family val="2"/>
      </rPr>
      <t>3</t>
    </r>
    <r>
      <rPr>
        <sz val="12"/>
        <rFont val="Arial Narrow"/>
        <family val="2"/>
      </rPr>
      <t xml:space="preserve"> stvarno ugrađenog betona.</t>
    </r>
  </si>
  <si>
    <t>U jediničnu cijenu treba ukalkulirati sav potreban rad i materijal - nabavu dopremu, pripremu, ugradnju, njegu, održavanje i kontrolu materijala - betona, armature (ravnanje, čišćenje, savijanje i postavljenje armature), oplate, penjalica, izolacije, sve prenose i prijevoze, montažu i demontažu.</t>
  </si>
  <si>
    <t>revizijsko okno RO unutrašnjih dim. 1,00 x 1,00 x 4,50 m</t>
  </si>
  <si>
    <t xml:space="preserve">Nabava, dobava materijala i izrada donje AB  ploče za podlogu PE-HD revizijskog okna prema nacrtu iz grafičkog priloga. Prilikom betoniranja voditi računa o povezivanju armature s betonskim prstenom oko revizijskog okna. Dimenzija ploče iznosi 120x120 cm, a visina ploče iznosi 15 cm. AB ploča se izvodi od betona klase C30/37 i armira se armaturom B500B. Cijenom je obuhvaćena dobava, čišćenje, savijanje i postavljanje armature u oplatu. Oplata treba biti od vodootporne šperploče ili sl. Stavkom je obuhvaćena i njega i ispitivanje dobavljenog i ugrađenog betona. </t>
  </si>
  <si>
    <t>Obračun po m³ ugrađenog betona uključujući potrebnu oplatu.</t>
  </si>
  <si>
    <r>
      <t>m</t>
    </r>
    <r>
      <rPr>
        <sz val="12"/>
        <rFont val="Calibri"/>
        <family val="2"/>
      </rPr>
      <t>³</t>
    </r>
  </si>
  <si>
    <t xml:space="preserve">Nabava, doprema i  betoniranje betonskog prstena oko PE-HD revizijskog okna betonom kvalitete C30/37, s dodatkom aditiva za ubrzano stezanje, debljine 20 cm, sve prema nacrtu iz grafičkog priloga. Cijenom je obuhvaćena dobava, čišćenje, savijanje i postavljanje armature u oplatu. Oplata treba biti od vodootporne šperploče ili sl. Stavkom je obuhvaćena i njega i ispitivanje betona. </t>
  </si>
  <si>
    <r>
      <t xml:space="preserve">Nabava, doprema i ugradnja rasteretnog AB donjeg montažnog prstena za oslanjanje gornjeg bet. prstena na pripremljenu i zbijenu podlogu uz PE-HD DN800 revizijsko okno. U donji AB prsten je potrebno ubetonirati 4 komada sidra Φ16mm koja ulaze u ugrađene cijevi Φ25mm u gornjoj AB ploči te na taj način sidre gornju ploču. Prilikom betoniranja voditi računa o položaju sidra. Gotov prsten doprema se na gradilište i ugrađuje na pripremljenu podlogu. Podloga je posteljica prometnice koja se izvodi od nevezanog granuliranog kamenog materijala. Podloga treba biti zbijena tako da se postigne modul stišljivosti od  80 MN/m². Propisani modul stišljivosti potrebno je dokazati ispitivanjem metodom kružne ploče. O provedenom ispitivanju potrebno je izraditi izvještaj o ispitivanju s tabelarnim i grafičkim prikazom rezultata ispitivanja, te interpretacijom rezultata. U neposrednoj blizini revizijskog okna zbijanje posteljice prometnice izvesti ručnim nabijačem (tzv. skakavcem). Vanjski promjer prstena iznosi </t>
    </r>
    <r>
      <rPr>
        <sz val="12"/>
        <rFont val="Calibri"/>
        <family val="2"/>
      </rPr>
      <t>Φ</t>
    </r>
    <r>
      <rPr>
        <sz val="12"/>
        <rFont val="Arial Narrow"/>
        <family val="2"/>
      </rPr>
      <t>160 cm, a visina iznosi 20 cm. Prsten se izvodi od betona klase C30/37 i armira se armaturom B500B. Obračun po komadu ugrađenog rasteretnog AB montažnog prstena. Cijenom je obuhvaćena dobava, čišćenje, savijanje i postavljanje armature u oplatu. Oplata treba biti od vodootporne šperploče ili sl. Stavkom je obuhvaćena i njega i ispitivanje betona. Stavku izvesti sukladno projektnoj dokumentaciji.</t>
    </r>
  </si>
  <si>
    <t>Obračun po komadu izvedenog AB rasteretnog donjeg prstena.</t>
  </si>
  <si>
    <t>Nabava, doprema i ugradnja AB gornje montažne ploče za oslanjanje lijevano željeznog poklopca na donji arm. betonski prsten PE-HD DN800 revizijsko okno. U AB ploču se ubetoniravaju 4 komada cijevi Φ25mm u koje ulaze sidra Φ16mm te je na taj način sidre. Prilikom betoniranja voditi računa o položaju cijevi za ulaz sidra. Gornja ploča služi za oslanjanje poklopca revizijskog okna i za prijenos opterećenja sa prometne površine na donji AB prsten. Unutarnji promjer otvora u ploči iznosi 62,5 cm,  vanjski promjer ploče iznosi Φ150 cm, a visina ploče iznosi 15 cm. AB ploča se izvodi od vodonepropusnog betona klase C30/37 (marka vodonepropusnosti V3) i armira se armaturom B500B.  Cijenom je obuhvaćena dobava, čišćenje, savijanje i postavljanje armature u oplatu. Oplata treba biti od vodootporne šperploče ili sl. Stavkom je obuhvaćena i njega i ispitivanje betona. Stavku izvesti sukladno projektnoj dokumentaciji. Obračun po komadu ugrađene AB Montažne ploče.</t>
  </si>
  <si>
    <t>Obračun po komadu izvedene AB gornje montažne ploče.</t>
  </si>
  <si>
    <t>Nabava, doprema i ugradnja hidrostanice za pitku vodu kapaciteta Q = 12 l/s, visine dizanja Hp = 60 m, s četiri paralelno spojene crpke montirane na zajednički okvir, ulaznim i izlaznim kolektorom (sve od nehrđajućeg čelika), armaturom, ormarićem za upravljanje sa ugrađenim mikroprocesorom kontroliranom jedinicom s LCD zaslonom, frekventnim pretvaračem za upuštanje u rad, mogućnošću automatske kaskadne kontrole crpki, automatskom samokontrolom crpki te funkcijama zaštite i monitoringa crpki. Stavka uključuje i ulazno izlaznu jedinicu za prijenos signala prema sustavu lokalne automatike, kao i komunikacijski kabel između mikroprocesora i ulazno izlazne jedinice (5m). Ugrađene crpke su vertikalne, in line crpke, s motorima klase energetske efikasnosti EFF 1 i ugrađenom termičkom zaštitom, kompletno izrađene iz nehrđajućeg čelika AISI 316 i AISI 304.</t>
  </si>
  <si>
    <t>PEHD DN 160 mm</t>
  </si>
  <si>
    <t>PEHD DN 110 mm</t>
  </si>
  <si>
    <t>PP DN 200 mm</t>
  </si>
  <si>
    <t>Nabava, dobava i postavljanje trake za upozorenje s oznakom VODOVOD. Obračun po m'.</t>
  </si>
  <si>
    <t>Nabava, dobava i montaža trake sa elektrovodljivom žicom za oznaku položaja cjevovoda.</t>
  </si>
  <si>
    <t>FF komad DN 150 mm, L = 100 cm, sa uzidnom prirubnicom</t>
  </si>
  <si>
    <t>FF komad DN 150 mm, L = 90 cm, sa uzidnom prirubnicom</t>
  </si>
  <si>
    <t>FF komad DN 100 mm, L = 70 cm, sa uzidnom prirubnicom</t>
  </si>
  <si>
    <t>FF komad DN 150 mm, L = 35 cm</t>
  </si>
  <si>
    <t>T komad DN 150/80 mm, L = 44 cm</t>
  </si>
  <si>
    <t>FF komad DN 150 mm, L = 140 cm</t>
  </si>
  <si>
    <t>FF komad DN 150 mm, L = 120 cm</t>
  </si>
  <si>
    <t>FF komad DN 150 mm, L = 100 cm</t>
  </si>
  <si>
    <t>FF komad DN 150 mm, L = 90 cm</t>
  </si>
  <si>
    <t>FF komad DN 150 mm, L = 80 cm</t>
  </si>
  <si>
    <t>FF komad DN 150 mm, L = 60 cm</t>
  </si>
  <si>
    <t>FF komad DN 150 mm, L = 50 cm</t>
  </si>
  <si>
    <t>FF komad DN 150 mm, L = 42 cm</t>
  </si>
  <si>
    <t>FF komad DN 150 mm, L = 70 cm, sa uzidnom prirubnicom</t>
  </si>
  <si>
    <t>FF komad DN 150 mm, L = 60 cm, sa uzidnom prirubnicom</t>
  </si>
  <si>
    <t>Nabava, dobava i ugradnja prirubničkog spojnog komada (T) DN 150/80 mm, duljine L  = 44 cm sa ogrankom DN 80 mm duljine L = 20,5 cm. Izrađen od cijevi ∅168,3 x 4,0 mm i cijevi ∅88,9 x 4,0 mm, te dvije prirubnice DN 150 mm i jedne prirubnice DN 80 mm, PN 10 bar s provrtima prema EN 1092-2. Sve od materijala W.Nr. 1.4404 (AISI 316L).</t>
  </si>
  <si>
    <t>Nabava, dobava i ugradnja prirubničkog lučnog komada s osloncem (FFN) DN 150 mm. Izrađen od luka 90° od cijevi ∅168,3 x 4,0 mm, te dvije prirubnice DN 150 mm, PN 10 bar s provrtima prema EN 1092-2. Sve od materijala W.Nr.1. 4404 (AISI 316L).</t>
  </si>
  <si>
    <t>MDK DN 150 mm, L=20cm</t>
  </si>
  <si>
    <t>U cijenu uključiti raznošenje zasuna duž rova na prosječnu udaljenost 50 m kao i pregled prije ugradnje, bojenje, te sav brtveni i spojni materijal.</t>
  </si>
  <si>
    <t>EV zasun DN 150 mm sa ručnim kolom</t>
  </si>
  <si>
    <t>EV zasun DN 100 mm sa ručnim kolom</t>
  </si>
  <si>
    <t>EV zasun DN 80 mm sa ručnim kolom</t>
  </si>
  <si>
    <t>COMBI III DN 150 mm s ugradbenom teleskopskom garniturom</t>
  </si>
  <si>
    <t>COMBI III DN 100 mm s ugradbenom teleskopskom garniturom</t>
  </si>
  <si>
    <r>
      <t xml:space="preserve"> - Način rada: višeobrtni elektro pogon GSM 100.3/VZ4
 - Auma reduktor sa fiksnim graničnicima i pokazivačem položaja
 - Stupanj zaštite: IP68
 - Zaštita od korozije: standardna KS
 - Temperaturno područje: -25 </t>
    </r>
    <r>
      <rPr>
        <vertAlign val="superscript"/>
        <sz val="12"/>
        <rFont val="Arial Narrow"/>
        <family val="2"/>
      </rPr>
      <t>o</t>
    </r>
    <r>
      <rPr>
        <sz val="12"/>
        <rFont val="Arial Narrow"/>
        <family val="2"/>
      </rPr>
      <t xml:space="preserve">C do +80  </t>
    </r>
    <r>
      <rPr>
        <vertAlign val="superscript"/>
        <sz val="12"/>
        <rFont val="Arial Narrow"/>
        <family val="2"/>
      </rPr>
      <t>o</t>
    </r>
    <r>
      <rPr>
        <sz val="12"/>
        <rFont val="Arial Narrow"/>
        <family val="2"/>
      </rPr>
      <t>C
 Auma višeobrtni pogon SA 10.2
   . mehanička zaštita kućišta IP68
   . dimenzioniran za on-off rad: S2-15min
   . napajanje: trofazna struja, 400V, 50Hz
   . tip izlaznog priključka: B3
   . priključna prirubnica: F10
   . grijač u sklopnom prostoru: 110 do 250 V
   . temperaturno područje: -25 ºC do +80 ºC
   . zaštita od korozije: standardna KS
   . granični prekidač momenta: dva prekidača
   . granični prekidač položaja: dva prekidača
   . s termičkom sklopkom u namotaju motora bez kabelskih uvodnica
   . priključna shema TPA 00R1AA-101-000
Obračun po komadu.</t>
    </r>
  </si>
  <si>
    <t>Leptirasti zatvarač sa elektromotornim pogonom DN 150 za radni tlak 10 bara, L = 21 cm</t>
  </si>
  <si>
    <t>Nabava, dobava i ugradnja vertikalnog membranskog spremnika kapaciteta 300 litara, za radni tlak 10 bara. U stavku je uključena i nabava, dobava i ugradnja cijevi profila 1 1/2'' za spoj spremnika na tlačni cjevovod i sve potrebne spojne elemente izrađene iz nehrđajučeg čelika (spojnice, lukove) kao i sav potrebni pričvrsni i zaštitno-izolacijski materijal. Cijevi su izrađene iz visoko legiranog austenitnog, nehrđajućeg Cr-Ni-Mo čelika sa sadržajem Molibdena min. 2,2 do 2,5%, materijal br. 1.4401.</t>
  </si>
  <si>
    <t>Nabava, dobava i ugradnja automatskog odzračno-dozračnog ventila DN 80 mm, PN 10 bar. Izvedba s dva otvora, veliki otvor služi za ispuštanje zraka pri punjenju instalacije, kao i za upuštanje zraka u instalaciju za vrijeme pražnjenja, dok se kroz mali otvor ispuštaju manje količine zraka u redovnom pogonu.</t>
  </si>
  <si>
    <t xml:space="preserve">Nabava, dobava i ugradnja sonde za mjerenje tlaka.                                   
- Mjerna ćelija: kapacitativna                                                                       
- Mjerna membrana: keramička                                                                               
- Napajanje: 24VDC (11-30VDC)                                                                  
- Izlaz: 4-20mA, 2-žični                                                                                                                - Pogreška mjerenja: ≤ 0,5%                                                                        
- Mjerno područje: 0-16bar apsolutni tlak                                                   
- Spajanje: na konektor                                                                         </t>
  </si>
  <si>
    <t>kuglasti ventil R1/2" (za tlačnu sondu)</t>
  </si>
  <si>
    <r>
      <t>kuglasti ventil R1</t>
    </r>
    <r>
      <rPr>
        <vertAlign val="superscript"/>
        <sz val="12"/>
        <rFont val="Arial Narrow"/>
        <family val="2"/>
      </rPr>
      <t>1/2"</t>
    </r>
    <r>
      <rPr>
        <sz val="12"/>
        <rFont val="Arial Narrow"/>
        <family val="2"/>
      </rPr>
      <t xml:space="preserve"> (za membranski spremnik)</t>
    </r>
  </si>
  <si>
    <t>nepovratni ventil DN 150 mm, L = 40 cm</t>
  </si>
  <si>
    <t>prijelazni komad DN 160/150 mm</t>
  </si>
  <si>
    <t>prijelazni komad DN 110/100 mm</t>
  </si>
  <si>
    <t>Dobava i montaža PEHD fazonskih komada (spajanje elektrospojnicama). Uračunat sav brtveni i spojni materijal.</t>
  </si>
  <si>
    <t>koljeno α = 45º  DN 160 mm</t>
  </si>
  <si>
    <t>koljeno α = 30º  DN 160 mm</t>
  </si>
  <si>
    <t>koljeno α = 15º  DN 160 mm</t>
  </si>
  <si>
    <t>koljeno α = 45º  DN 110 mm</t>
  </si>
  <si>
    <t>koljeno α = 30º  DN 110 mm</t>
  </si>
  <si>
    <t>koljeno α = 15º  DN 110 mm</t>
  </si>
  <si>
    <t>Dobava i montaža PP fazonskih komada (spajanje elektrospojnicama). Uračunat sav brtveni i spojni materijal.</t>
  </si>
  <si>
    <t>koljeno α = 15º  DN 200 mm</t>
  </si>
  <si>
    <t>Rezanje cjevovoda zbog umetanja fazonskih komada i postizanja određene stacionaže, kao i završna obrada reza. Obračun po broju rezova.</t>
  </si>
  <si>
    <t>Nabava, dobava i ugradnja hidrostatske mjerne sonde razine, kompaktna 2-žična 4-20mA “loop powered” izvedba, debljina sonde 22mm, sa ovjesom za montažu iz nehrđajučeg čelika, material senzora keramika, sa ugrađenim 4-žičnim temperaturnim senzorom, izlaz 4-20mA loop powered za temperature od -20°C do +80°C, mjerno područje od 0 - 6 mH20. U kompletu s 20m kabela i pripadajućom razvodnom kutijom.</t>
  </si>
  <si>
    <t>Nabava, dobava i montaža hidrantskog nastavka sa brzom spojnicom Ø50mm. Nastavak se montira na punu prirubnicu (X komad) sa rupom 2'. U cijenu uključiti sav brtveni i spojni materijal. Obračun po ugrađenom komadu.</t>
  </si>
  <si>
    <t>Izrada i montiranje uporišta cjevovoda u podzemnom dijelu strojarnice. Izvode se kao štapni nosači od nehrđajućeg čelika za sidrenje cjevovoda u pod strojarnice. Uporišta se izvode prema radioničkim nacrtima. Točan položaj uporišta prikazan je u grafičkim prilozima. Obračun po ugrađenom komadu.</t>
  </si>
  <si>
    <t>Nabava, dobava i ugradnja zidnih nosača cjevovoda unutar vodnih komora. Nosači se na zid pričvrščuju vijcima i maticama. Sve od materijala W.Nr. 1.4404 (AISI 316L). Stavka uključuje sav potreban rad i materijal za ugradnju nosača. Komplet izvedeno. Obračun po ugrađenom komadu nosača. NAPOMENA: Prije izrade točne mjere (udaljenost cjevovoda od zida) uzeti na licu mjesta.</t>
  </si>
  <si>
    <t>Nabava, dobava i ugradnja cijevi za nivo sondu DN 150 mm ukupne duljine L = 400 cm. Izrađena od perforirane cijevi ∅168,3x4,0 mm. Sve od materijala W.Nr. 1.4404 (AISI 316L).</t>
  </si>
  <si>
    <t>Nabava, dobava i ugradnja obujmice 2/2 za učvršćivanje cijevi DN 150 mm na zid sa sidrenim vijkom. Sve od materijala W.Nr. 1.4404 (AISI 316L).</t>
  </si>
  <si>
    <t xml:space="preserve">Nabava, dobava i ugradnja žablje zaklopke za ugradnju na slobodnim ispustima sa malim diferencijalnim tlakom, koja se primjenjuje kod pojave visokih voda na glavnim ispustima a radi spriječavanja plavljenja.
Za ispuste ispod ili iznad razine vode.
Izvedba za montažu na vertikalnu betonsku stijenku  revizijskog okna sidrenim vijcima.
Sljedeće izvedbe:
- Veličina DN 150mm
- Nominalni tlak PN 0.5 bar
- Materijali: okvir, zatvarač i temeljna ploča: PE-HD
- Osovina: nehrđajući austenitni čelik
- brtva zatvarača: neopren
- Područje primjene: radni tlak do 1.5m kratkotrajno (72 h) 5 m v.s, temperatura do 80°C
Hrvatski certifikat o sukladnosti izdat od ovlaštene tvrtke.
Obračun po komadu ugrađene zaklopke.
</t>
  </si>
  <si>
    <t>Žablja zaklopka veličine DN 150mm</t>
  </si>
  <si>
    <t>Stavka obuhvaća nabavu, transport i ugradnju okna sa svim dijelovima isporučenim od proizvođača, spojevima na kanal i priključke. Betoniranje pokrovne ploče, prstena, i temelja obrađuje se u posebnim stavkama.</t>
  </si>
  <si>
    <t>Prolazno okno DN800mm, RO h ≥ 3,0 m</t>
  </si>
  <si>
    <t>Prolazno okno DN800mm, RO h ≤ 3,0 m</t>
  </si>
  <si>
    <r>
      <t xml:space="preserve">okrugli poklopci </t>
    </r>
    <r>
      <rPr>
        <sz val="12"/>
        <rFont val="Calibri"/>
        <family val="2"/>
      </rPr>
      <t>Φ</t>
    </r>
    <r>
      <rPr>
        <sz val="12"/>
        <rFont val="Arial Narrow"/>
        <family val="2"/>
      </rPr>
      <t>600 mm / 400 kN</t>
    </r>
  </si>
  <si>
    <t>kvadratni poklopci 800/800 mm / 400 kN</t>
  </si>
  <si>
    <t>Izvedba spoja projektiranog dovodno-odvodnog i tlačnog cjevovoda iz vodospreme "Apatovec" na postojeći cjevovod u naselju Apatovec u projektiranoj zasunskoj komori ZK1.</t>
  </si>
  <si>
    <t>Izvođenje tlačne probe u skladu s normama nadležne pravne osobe. Stavka obuhvaća punjenje cjevovoda, tlačenje s uporabom tlačne pumpe, trajanje tlačne probe s preuzimanjem, te pražnjenje cjevovoda po završetku tlačne probe. Uračunat je sav potreban spojno brtveni i učvrsni materijal za potrebe tlačne probe.</t>
  </si>
  <si>
    <t>Mehaničko čišćenje i ispiranje cjevovoda. Ispiranje se vrši preko hidrantskog nastavka, a od strane službe za nadležne za održavanje mreže. Obračun se vrši prema broju radnih sati ekipe. Radni sat uključuje anganžman ekipe djelatnika i potrebne mehanizacije. Obračun prema stvarno utrošenim satima ovjerenim od strane nadzornog inženjera u dnevniku rada.</t>
  </si>
  <si>
    <t>Pranje i dezinfekcija cjevovoda klornom rastopinom. Cijena uključuje utrošak vode, dezinfekcijskog sredstva, uzimanje i nošenje uzoraka u laboratorij nadležne pravne osobe. Minimalno 3 uzorka po dionici, a za svaki uzorak potrebna su 2 sata.</t>
  </si>
  <si>
    <t>Uzorkovanje vode i nošenje uzoraka u laboratorij te dobivanje atesta od nadležne pravne osobe. Minimalno 1 uzorak po dionici, a za svaki uzorak potrebna su dva sata.</t>
  </si>
  <si>
    <t>Nulto čišćenje cjevovoda ispusta i preljeva i revizijskih okana prije ispitivanja vodonepropusnosti te priprema za CCTV inspekciju (vađenje materijala zaostalog u cijevima i oknima nakon gradnje).
Uključen sav materijal, rad i transport potreban za čišćenje.
Obračun prema m' očišćenog cjevovoda ispusta i preljeva.</t>
  </si>
  <si>
    <t xml:space="preserve">m' </t>
  </si>
  <si>
    <r>
      <t xml:space="preserve">Nabava, doprema i ugradnja električne sobne grijalice - sve pripremljeno za zidnu ugradnju, u boji prema zahtjevu investitora uključivo potrebni zidni ovjes. Priključak na zidnu utičnicu.                                                      Tehničkih karakteristika :
-toplinski učin        :  Q = 1500 W 
Oznaka u projektu  :  </t>
    </r>
    <r>
      <rPr>
        <b/>
        <sz val="12"/>
        <rFont val="Arial Narrow"/>
        <family val="2"/>
      </rPr>
      <t>1</t>
    </r>
    <r>
      <rPr>
        <sz val="12"/>
        <rFont val="Arial Narrow"/>
        <family val="2"/>
      </rPr>
      <t xml:space="preserve">                                
Grijalice ugraditi zidno, min.20 cm iznad gotovog poda.</t>
    </r>
  </si>
  <si>
    <t xml:space="preserve">komplet </t>
  </si>
  <si>
    <t>Balansiranje i mjerenje izdašnosti i funkcionalnosti grijanja, uz izdavanje atesta o mjerenju. Izrada projektne dokumentacije izvedenog stanja. Priprema za tehnički pregled.</t>
  </si>
  <si>
    <r>
      <t>Nabava, doprema i ugradnja prostornog odvaživaća zraka, industrijake namjene, predviđenog za postavljanje na pod, kota -4,68, te priključen cijevnim spojem (fiksno ili fleksibilno), na zajedničku, zbirnu, podnu rešetku odvodnje, teh. karakteristika :
- količina zraka : 2500 m</t>
    </r>
    <r>
      <rPr>
        <vertAlign val="superscript"/>
        <sz val="12"/>
        <rFont val="Arial Narrow"/>
        <family val="2"/>
      </rPr>
      <t>3</t>
    </r>
    <r>
      <rPr>
        <sz val="12"/>
        <rFont val="Arial Narrow"/>
        <family val="2"/>
      </rPr>
      <t>/h</t>
    </r>
  </si>
  <si>
    <t>Balansiranje i mjerenje izdašnosti i funkcionalnosti prostorne veličine relativne vlažnosti, uz izdavanje atesta o mjerenju. Izrada projektne dokumentacije izvedenog stanja. Priprema za tehnički pregled.</t>
  </si>
  <si>
    <t>Nabava, doprema i ugradnja prestrujne, svjetlonepropusne rešetke za dovod/odvod zraka (dozračno-odzračni otvor za prostornu ventilaciju), izrađene od eloksiranog Al-lima sa lamelama i zaštitnom mrežicom, dimenzija: 625x325 mm, (ugradnja u pregradna vrata - 15 cm ispod vrha vrata).</t>
  </si>
  <si>
    <t>Balansiranje i mjerenje izdašnosti i funkcionalnosti ventilacije, uz izdavanje atesta o mjerenju. Izrada projektne dokumentacije izvedenog stanja. Priprema za tehnički pregled.</t>
  </si>
  <si>
    <t>Nabava, doprema i ugradnja fiksne rešetke za dovod zraka (dozračni otvor za priključak dovodnog kanala prirodne ventilacije), izrađene od eloksiranog Al-lima sa lamelama, ugradbenim okvirom i zaštitnom mrežicom, dimenzija (mm): 697x497 (ugradnja u pročeljni, jugozapadni zid - 40 cm ispod stropa).</t>
  </si>
  <si>
    <t>Nabava, doprema i ugradnja fiksne rešetke za dovod zraka (dozračni otvor za prostornu ventilaciju), zrađene od eloksiranog Al-lima sa lamelama, ugradbenim okvirom i zaštitnom mrežicom, dimenzija (mm) : 497x397, (ugradnja u jugoistočna, dvokrilna, pročeljna vrata - 30 cm iznad poda). Stavku kompletirati i sa žičanom mrežom ("oko" min. 0,5 cm), u okviru iz pocinčanog lima, postavljenom na unutarnjoj strani pročeljnog zida.</t>
  </si>
  <si>
    <t>Nabava, doprema i ugradnja fiksne rešetke za odvod zraka (odzračni otvor prirodne ventilacije). Rešetka je izrađena od eloksiranog Al-lima sa lamelama, ugradbenim okvirom i zaštitnom mrežicom, dimenzija (mm): 597x397, (ugradnja u sjeveroistočni, pročeljni zid - 40 cm ispod stropa). Stavku kompletirati i sa žičanom mrežom ("oko" min. 0,5 cm), u okviru iz pocinčanog lima, postavljenom na unutarnjoj strani pročeljnog zida.</t>
  </si>
  <si>
    <r>
      <t>Nabava, doprema i ugradnja odsisnog ventilatora prostora strojarnice, prostor "1", koja se sastoji od slijedećeg:
Odsisni, aksijalni, zidni ventilator, montaža na pročeljni, jugoistočni zid, tehničkih karakteristika:
L= 600 m</t>
    </r>
    <r>
      <rPr>
        <vertAlign val="superscript"/>
        <sz val="12"/>
        <rFont val="Arial Narrow"/>
        <family val="2"/>
      </rPr>
      <t>3</t>
    </r>
    <r>
      <rPr>
        <sz val="12"/>
        <rFont val="Arial Narrow"/>
        <family val="2"/>
      </rPr>
      <t xml:space="preserve">/h                                                                                                    Kompletirano s pretlačnom, fasadnom žaluzijom, vel. F 250, uključivanje preko prostornog osjetnika temperature, kada prostorna temperatura poraste preko 35 </t>
    </r>
    <r>
      <rPr>
        <vertAlign val="superscript"/>
        <sz val="12"/>
        <rFont val="Arial Narrow"/>
        <family val="2"/>
      </rPr>
      <t>o</t>
    </r>
    <r>
      <rPr>
        <sz val="12"/>
        <rFont val="Arial Narrow"/>
        <family val="2"/>
      </rPr>
      <t>C.  
- zaštitna rešetka na usisu – “oko” min. 0,5 cm.</t>
    </r>
  </si>
  <si>
    <t>Nabava, doprema i ugradnja prostornog termostata (osjetnika temperature) za uključivanje odsisnog ventilatora, stavka 4., uz pripadno ožičenje. Za zidni odsisni ventilator, osjetnik temperature montirati na zid, ispod servisnog podesta prostora "1".</t>
  </si>
  <si>
    <t>Zračna otvor za odvod zraka iz prostora strojarnice, oznake "1", izrađen iz žičane mreže, “oko” min. 0,5 cm, s limenom prirubnicom za montažu na ranije pripremljen limeni kanal dovodnog zraka, veličine 350 x 250. Veličina otvora: - 500 mm x 200 mm, kom 1</t>
  </si>
  <si>
    <t>Toplinska izolacija kanala i plenuuma vanjskog/ svježeg zraka, tj. dovoda zraka u "donju zonu“, prostor "1", kao toplinska izolacija slojem mineralne vune debljine 35 mm u oblozi od učvršćene Alu folije (klasa gorivosti A) i s parnom branom glede sprečavanja rošenja.</t>
  </si>
  <si>
    <t>Balansiranje i mjerenje izdašnosti i funkcionalnosti prostorne ventilacije, uz izdavanje atesta o mjerenju. Izrada projektne dokumentacije izvedenog stanja. Priprema za tehnički pregled.</t>
  </si>
  <si>
    <t>Napojno upravljačka jedinica za napajanje analizatora i dozirne crpke  u kojoj su smješteni osigurači, 
transformator, ispravljač, sklopke, stezaljke, led indikatori stanja, *sitni elektro i montažni materijal za 
spajanje elemenata dezinfekcije</t>
  </si>
  <si>
    <t xml:space="preserve">Usisna garnitura sa alrmom rezerva, puno-prazno L=750mm, za posude veličine 60L </t>
  </si>
  <si>
    <t>Pumpa za uzorak vode analizatora klora 50 W</t>
  </si>
  <si>
    <t xml:space="preserve">Dozirna posuda 200 l. dim. fi 650x800 sa sigurnosnom posudom 250 l </t>
  </si>
  <si>
    <t>Sredstvo za dezinfekciju vode natrijev hipoklorit sa 15% aktivnog klora</t>
  </si>
  <si>
    <t xml:space="preserve">Dobava doprema i montaža opreme sa edukacijom djelatnika korisnika </t>
  </si>
  <si>
    <t>OPĆE NAPOMENE</t>
  </si>
  <si>
    <t xml:space="preserve"> Izvoditelj se obvezuje da će organizirati toliki broj radnika, ekipa i mehanizacije koji će osigurati potrebnu dinamiku izvođenja radova, kroz sve dane u tjednu, a u slučaju potrebe ili kašnjenja radova, u odnosu na predviđenu dinamiku, organizirati će se rad noću. </t>
  </si>
  <si>
    <t xml:space="preserve"> Jedinične cijene obuhvaćaju sav rad (svi pripremni i završni radovi), materijal, transport, režijske i manipulativne troškove, zaradu tvrtke (PDV se iskazuje posebno), te sve poreze i prireze. Višeradnje i manjeradnje po ugovornim stavkama obračunavat će se po istim cijenama, bez obzira na veličinu odstupanja u odnosu na količinu po ugovornom troškovniku.
Količine materijala za iskop obračunavaju se u sraslom stanju, a količine materijala za izradu nasipa u zbijenom stanju.</t>
  </si>
  <si>
    <t xml:space="preserve">Ako tijekom izvršenja radova dođe do potrebe izvršenja višeradnji, naknadnih i nepredviđenih radova, oni će se izvesti na temelju upisa nadzornog inženjera u građevinski dnevnik, ali uz prethodno odobrenje ovlaštenog predstavnika investitora. Višeradnje i manjeradnje po ugovorenim stavkama obačunavat će se po istim cijenama bez obzira na veličinu odstupanja u odnosu na količinu iz ugovornog troškovnika. Cijene za naknadne i nepredviđene radove utvrdit će se na temelju cijena iz troškovnika:
- trošak rada i materijala po prosječnim normama u graditeljstvu,
- cijena materijala važeća na dan podnošenja ponude, prosječne cijene na tržištu
- cijena radne snage prema kalkulativnim brutto satnicama satnicama radnika uz faktor radne snage 2,8 za izračunavanje posrednih troškova i manipulativne troškove za tuđe usluge od 5%.
- troškove opreme i strojeva te prijevoznih usluga na temelju normativa i važećih cijena
</t>
  </si>
  <si>
    <t>Izvođač je dužan ukalkulirati u jediničnu cijenu sve zastoje na gradilištu zbog izvođenja radova u više faza, odnosno zbog nemogućnosti izvođenja radova u kontinuitetu, radi složenosti objekta, koordinacije sa drugim izvođačima i nemogućnosti rada istovremeno na više tehnoloških cjelina.</t>
  </si>
  <si>
    <t xml:space="preserve"> Izvođač će organizirati gradilište, način transporta, način rada, a isto tako prilagoditi terminski plan sukladno privremenoj regulaciji prometa. Eventualne manje promjene regulacije prometa unutar zahvata u tijeku građenja infrastrukturne građevine tražit će ponuditelj  nadležnog gradskog tijela, a u dogovoru s ovlaštenim predstavnikom naručitelja.</t>
  </si>
  <si>
    <t>Izvođači su dužni čuvati od oštećenja sve primljene terenske podatke, obilježene osovine, iskolčenja i stalne točke za izvođenje radova primljene od naručitelja odnosno nadzornog inženjera.Ako se podaci navedeni u prethodnom pasusu unište ili oštete, oni će se ponovno uspostaviti na trošak izvođača.</t>
  </si>
  <si>
    <t xml:space="preserve"> Izvođači su dužni osigurati zemljište za organizaciju gradilišta, potrebne priključke za gradilište, osiguranje radova i opreme, osiguranje zaposlenih osoba na gradilištu, uključujući osobe u službi naručitelja i nadzornoj službi, za slučaj nesreće uključujući i prolaznike (ukoliko nije izvršena adekvatna zaštita gradilišta).
 Izvođači su dužni troškove osiguranja i organizacije gradilišta ukalkulirati u jedinične cijene. </t>
  </si>
  <si>
    <t>O svom trošku, ukalkuliranom u ponudbenu cijenu izvođači će svakodnevno za vrijeme odvijanja radova održavati red i čistoću na površinama koje koristi kao gradilište, te otpremati sav građevinski i otpadni materijal. Također, izvoditelj radova mora vršiti redovno čišćenje objekta i dijelova objekta sukcesivno i nakon dovršetka pojedinih dijelova. Čišćenje treba obaviti tako da se ne nanesu mehanička i kemijska oštećenja.Glavni izvođač je odgovoran za međusobnu koordinaciju čišćenja sa ostalim suizvođačima.</t>
  </si>
  <si>
    <t xml:space="preserve"> Izvođači će poduzeti mjere da spriječe oštećenja cesta i drugih objekata uslijed pojačanog prometa u toku izvođenja radova. U tu svrhu poštivat će dopuštene osovinske pritiske vozila, pazit će da ne dolazi do preopterećenja i prilagodit će prijevoz tehničkim svojstvima prometnice i objektima na njoj. Za prijevoz posebnih tereta potrebno je prethodno ishoditi dozvolu nadležnog tijela. 
</t>
  </si>
  <si>
    <t xml:space="preserve">Troškove prethodnih i tekučih ispitivanja građevinskog materijala, poluproizvoda i gotovih proizvoda snosi Izvođač, što uključuje dostavu kompletne atestne dokumetacije te uključuje provedbu potrebnih funkcionalnih proba.Eventualne troškove kontrolnih ispitivanja materijala, koji nisu predviđeni tehničkim propisima snosi investitor ako rezultat ispitivanja pokaže da materijal odgovara traženim uvjetima, odnosno izvođač, ako rezultat ispitivanja pokaže da materijal ne odgovara traženim uvjetima (u ovom slučaju materijal se mora dovesti u sklad s tehničkim uvjetima).    </t>
  </si>
  <si>
    <t xml:space="preserve"> Svaki pojedini rad koji se kasnije ne može kontrolirati u pogledu količina i kvalitete mora odmah pregledati ovlašteni predstavnik investitora, a podaci o tome upisuju se u građevinski dnevnik i građevinsku knjigu, izvođač je dužan na vrijeme obavijestiti nadzornog inženjera o postojanju takvih radova jer u protivnom ovlašteni predstavnik investitora može odbiti priznavanje takvih radova ili ih obračunati prema svojim podacima i procjeni.</t>
  </si>
  <si>
    <t xml:space="preserve"> Izvođači su dužni da na zahtjev nadzornog inženjera obavi potrebna otkrivanja ili otvaranja izvršenih radova radi naknadnog pregleda i ispitivanja. Poslije obavljenih pregleda i ispitivanja Izvođači su dužni na mjesta na kojima su provedena otkrivanja i ispitivanja sanirati prema uputi nadzornog inženjera.
Troškove otkrivanja, saniranja i naknadnih ispitivanja radova snosi naručitelj i ako naknadna inspekcija utvrdi da su pokriveni radovi izvedeni u skladu s ugovorom. U protivnom, za radove koji su izvedeni nekvalitetno, troškove snosi Izvođač. </t>
  </si>
  <si>
    <t xml:space="preserve">Izvođači su dužni da prije dopreme, odnosno upotrebe odgovarajućih građevinskih materijala, poluproizvoda i gotovih proizvoda osigurati uvjerenja o prethodnim ispitivanjima kvalitete i podobnosti materijala, poluproizvoda i gotovih proizvoda koje namjeravaju upotrijebiti, od stručne odnosno ovlaštene institucije, a Izvođač ih predaje nadzornom inženjeru radi pregleda i davanja odobrenja.
  Izvođači ne smiju upotrebljavati građevinske materijale bez odobrenja nadzornog inženjera, a u slučaju da ih upotrijebi, snosi rizik i troškove koji mogu iz te osnove nastati. </t>
  </si>
  <si>
    <t xml:space="preserve"> Izvođači radova moraju sami osigurati deponije za zbrinjavanje materijala i postojeće građevine i višak iskopanog materijala, te prijevoz do deponije i sve troškove deoponije uračunati u jedinične cijene iskopa i rušenja.</t>
  </si>
  <si>
    <t xml:space="preserve"> Izvođače će po uputi ovlaštenog predstavnika investitora i nadzornog inženjera posebno deponirati iskopani materijal koji se može upotrebiti u izgradnji predmetnog objekta.</t>
  </si>
  <si>
    <t>Postupiti po primjedbama odgovorne osobe (nadzornog inženjera), te ispraviti nedostatke utvrđene preliminarnim/redovnim pregledima, kod tehničkog pregleda i primopredaje izvedenih radova (kojima su obvezni prisustvovati) u utvrđenim rokovima.</t>
  </si>
  <si>
    <t xml:space="preserve"> Na zahtjev naručitelja otkloniti nedostatke koji se uoče u garantnom roku.</t>
  </si>
  <si>
    <t xml:space="preserve">Sva eventualna oštećenja već izvedenih radova na gradilištu do dana primopredaje dužan je otkloniti izvoditelj radova, jer se za bilo koja nastala oštećenja neće podmirivati nastali troškovi. </t>
  </si>
  <si>
    <t xml:space="preserve">Glavni izvođač radova osigurat će za obavljanje poslova nadzornih inženjera i investitora u sklopu gradilišne uprave, odvojeni prostor s opremom, uz redovno čišćenje.
Izvoditelj i naručitelj dužni su u roku od 15 dana računajući od dana uspješno održanog tehničkog pregleda objekta izvršiti komisijski primopredaju i okončani obračun izvedenih radova. </t>
  </si>
  <si>
    <t xml:space="preserve"> U jedinične cijene treba ukalkulirati i sve troškove vezane na ispunjenje uvjeta zaštite na radu (zaštitna oprema, zaštitne ograde, transportni putevi, kontejneri za smještja radnika, opreme i strojeva itd.)</t>
  </si>
  <si>
    <t>profiili</t>
  </si>
  <si>
    <t>iskolčenje površine</t>
  </si>
  <si>
    <r>
      <rPr>
        <sz val="12"/>
        <rFont val="Calibri"/>
        <family val="2"/>
      </rPr>
      <t>Φ</t>
    </r>
    <r>
      <rPr>
        <sz val="10.8"/>
        <rFont val="Arial Narrow"/>
        <family val="2"/>
      </rPr>
      <t>150mm</t>
    </r>
  </si>
  <si>
    <t>ako se Ms kreće od 5 - 15 N/mm2 potrebno je izvesti zamjenu materijala u debljini od 25 cm,</t>
  </si>
  <si>
    <t>ako je Ms manji od 5 N/mm2 treba izvršiti produbljenje za dodatnih 25 cm i na temeljno tlo postaviti getekstil 300 g/m2, te izvesti zamjenski sloj ukupne debljine od 50 cm.</t>
  </si>
  <si>
    <t>kolnik d=40 cm</t>
  </si>
  <si>
    <t>ugradnja uzdignuto</t>
  </si>
  <si>
    <t>ugradnja upušteno</t>
  </si>
  <si>
    <t xml:space="preserve">k) zapunjenje svih reški između okvira kanalske rešetke hidrokitom u dubini od 1.5 cm, a donji dio reški ispuniti cementnim mortom u omjeru 1:4
l) drugi radovi za kompletno dovršenje slivnika i priključka tako da slivnik bude sposoban za funkcioniranje,
m) obavezno ispitivanje vodonepropusnosti svih slivnika i njihovih priključnih cijevi te ishođenje atesta o nepropusnosti.
U cijenu koštanja obračunat je sav potreban materijal i radna snaga.
Klasično vodolovno grlo s rešetkom i taložnicom Φ50 cm, bez priključne cijevi slivnika
Obračun po komadu kompletno izvedenog vodolovnog grla.
</t>
  </si>
  <si>
    <t>PVC cijevi Ø 160 mm</t>
  </si>
  <si>
    <t xml:space="preserve"> priključci Ø 160 mm</t>
  </si>
  <si>
    <t>prilagođeno okno</t>
  </si>
  <si>
    <t>prilagođeni slivnik</t>
  </si>
  <si>
    <t>prilagođeni taložnik</t>
  </si>
  <si>
    <t>Obračun po komadu postavljenog znaka kompletno sa svim radovima.</t>
  </si>
  <si>
    <t>B02 - obavezno zaustavljanje</t>
  </si>
  <si>
    <t xml:space="preserve"> bijela boja - crte</t>
  </si>
  <si>
    <t>bijela boja - površine (brutto)</t>
  </si>
  <si>
    <t>STROJARSKI RADOVI</t>
  </si>
  <si>
    <r>
      <t xml:space="preserve">NAPOMENA:
</t>
    </r>
    <r>
      <rPr>
        <sz val="12"/>
        <rFont val="Arial Narrow"/>
        <family val="2"/>
      </rPr>
      <t>Cijena za svaku poziciju ove specifikacije treba obuhvatiti dobavu, dopremu, skladištenje i čuvanje, montažu, spajanje i podešavanje rada opreme (uključujući programiranje i parametriranje) do potpune tehničke  i funkcionalne gotovosti, uključujući sav potrebni instalacijski i pomoćni materijal te drugi pomoćni i montažni materijal kao što su razni vijci, matice, tipli, odstojne obujmice, nadžbukne razvodne kutije, uvodnice, elektrode, izolacijska traka, lem itd. 
U cijenu se mora uključiti izrada utora i njihovo zatvaranje (ako se rade nakon žbukanja) u zidovima od opeke. Prije davanja ponude treba obavezno pročitati tehnički opis i pregledati sve nacrte, te uzeti u obzir, eventualne, najnovije propise za pojedine vrste instalacija.</t>
    </r>
  </si>
  <si>
    <t>Isklop rova u zemljištu C kategorije sa zatrpavanjem nakon polaganja cijevi i kabela:</t>
  </si>
  <si>
    <t>Kabelski rov 0,4x0,8m</t>
  </si>
  <si>
    <t>m</t>
  </si>
  <si>
    <t>Dobava i polaganje plastičnih PVC cijevi Ø110mm u već iskopani rov na dubini 0,8 m za ulaz kabela u objekt.</t>
  </si>
  <si>
    <t xml:space="preserve">Dobava i polaganje u PVC cijev Ø110mm kabela tip NYY-J 5G25RM od SPMO-2M do RO-VS, kompletno sa spajanjem. </t>
  </si>
  <si>
    <t xml:space="preserve">Dobava i polaganje u PVC cijev Ø110mm kabela tip NYY-J 3G2,5 od RO-VS do elektromotora kliznih vrata, kompletno sa spajanjem. </t>
  </si>
  <si>
    <t xml:space="preserve">Dobava i polaganje u PVC cijev Ø110mm kabela tip NYY-J 3G2,5 od RO-VS do stupa vanjske rasvjete, kompletno sa spajanjem. </t>
  </si>
  <si>
    <t>Dobava, polaganje trake Fe/Zn 25x4mm u već iskopan rov kompletno sa spajanjem.</t>
  </si>
  <si>
    <t>Dobava i polaganje plastičnih štitnika kabela sa prekrivanjem 10%.</t>
  </si>
  <si>
    <t>Dobava i polaganje plastične trake upozorenja (PAZI ELEKTROENERGETSKI KABEL).</t>
  </si>
  <si>
    <t xml:space="preserve">Iskop rupe za temelj stupa visine H = 4 m u tvrdo nabijenom tlu dimenzija: 
Duljina:   0,65 m 
Širina:     0,65 m 
Visina:    0,8 m 
Volumen iskopa:   0,34 m3
Nakon izrade temelja tlo nabiti motornim nabijačem, i odvesti višak zemlje. </t>
  </si>
  <si>
    <t>Izrada temelja za stup visine H = 4 m iz betona C30/37 prema uputama proizvođača stupa. Ugradnja sidrenih vijaka pomoću šablone, ugradnja 4xM16. Ugradnja RDC cijevi Ø63 mm duljine 2 m u temelj, te niveliranje gornje plohe temelja cementnim mortom. Temelj treba izvesti iz jednog dijela.
Dimenzije temelja: 0,65x0,65x0,8 m 
Volumen temelja: 0,34 m3</t>
  </si>
  <si>
    <t xml:space="preserve">Dobava svjetiljke i rasvjetnog stupa, kompletno sa izvorom svjetla, predspojnim napravama, montažnim materijalom i priborom: </t>
  </si>
  <si>
    <t>svjetiljka vanjske rasvjete, LED, min. 3500 lm, cca 28W, simetrične karakteristike, za montažu na stup  visine 4m</t>
  </si>
  <si>
    <t xml:space="preserve">rasvjetni stup visine 4 m, završetak stupa u skladu sa odabranom svjetiljkom  </t>
  </si>
  <si>
    <t>razdjelnica stupa za jednu svjetiljku</t>
  </si>
  <si>
    <r>
      <t>Montaža na pripremljeni temelj rasvjetnog stupa visine 4 m, montaža razdjelnice stupa, dobava i polaganje kabela NYY-J 3x2,5 mm</t>
    </r>
    <r>
      <rPr>
        <vertAlign val="superscript"/>
        <sz val="11"/>
        <color indexed="8"/>
        <rFont val="Times New Roman"/>
        <family val="1"/>
      </rPr>
      <t>2</t>
    </r>
    <r>
      <rPr>
        <sz val="11"/>
        <color indexed="8"/>
        <rFont val="Times New Roman"/>
        <family val="1"/>
      </rPr>
      <t xml:space="preserve"> </t>
    </r>
    <r>
      <rPr>
        <sz val="11"/>
        <color indexed="8"/>
        <rFont val="Arial Narrow"/>
        <family val="2"/>
      </rPr>
      <t>od razdjelnice stupa do svjetiljke, montaža svjetiljke</t>
    </r>
  </si>
  <si>
    <t>Geodetski snimak položaja stupa vanjske rasvjete i energetskih kabela, prije zatrpavanja kabela, te predaja Investitoru</t>
  </si>
  <si>
    <t>Dobava i montaža razvodnog ormara "RO-VS" kao samostojeći razvodni ormar dimenzija (ŠxVxD) 800x2000x300mm, sa podnožjem visine 100mm, s dvije bočne stranice, te kompletnim spojnim i montažnim priborom, IP55, kompletno opremljen, lakiran i shemiran, sa ugrađenom sljedećom opremom:</t>
  </si>
  <si>
    <t>Tropolna grebenasta sklopka za ručno prebacivanje izvora napajanja (mreža-0-agregat), nazivne struje 63A.</t>
  </si>
  <si>
    <t>Tropolni niskonaponski kompaktni prekidač snage, nazivne struje 100A, prekidne moći 25kA, sa isklopnim okidačem 230VAC i pomoćnim kontaktom.</t>
  </si>
  <si>
    <t>Katodni odvodnik prenapona  tip 1+2, 275V, 25kA sa kontaktom za dojavu prorade.</t>
  </si>
  <si>
    <t>Strujni mjerni transformator prijenosnog omjera 50 /5A.</t>
  </si>
  <si>
    <t>Grebenasta sklopka 0-1, tropolna, 32A.</t>
  </si>
  <si>
    <t>Grebenasta sklopka 0-1, tropolna, 20A.</t>
  </si>
  <si>
    <t>Uklopni sat s luksomatom, 230V, sa sondom luksomata za ugradnju na zid.</t>
  </si>
  <si>
    <t>Ugradni ampermetar 5A, dimenzija 96x96mm sa pokaznom skalom do 50A.</t>
  </si>
  <si>
    <t>Grebenasta voltmetarska preklopka za izbor napona.</t>
  </si>
  <si>
    <t>Ugradni voltmetar, dimenzija 96x96mm sa pokaznom skalom do 500V.</t>
  </si>
  <si>
    <t>Četveropolna strujna diferencijalna sklopka, FID 40/0,3A.</t>
  </si>
  <si>
    <t>Četveropolna strujna diferencijalna sklopka, FID 40/0,03A.</t>
  </si>
  <si>
    <t>Automatski osigurač 1C2 DC.</t>
  </si>
  <si>
    <t>Automatski osigurač 1C4 DC.</t>
  </si>
  <si>
    <t>Automatski osigurač 1B6.</t>
  </si>
  <si>
    <t>Automatski osigurač 1C6.</t>
  </si>
  <si>
    <t>Automatski osigurač 1B10.</t>
  </si>
  <si>
    <t>Automatski osigurač 1C10.</t>
  </si>
  <si>
    <t>Automatski osigurač 1C16.</t>
  </si>
  <si>
    <t>Automatski osigurač 1D40.</t>
  </si>
  <si>
    <t>Automatski osigurač 3C16.</t>
  </si>
  <si>
    <t>Automatski osigurač 3C20.</t>
  </si>
  <si>
    <t>Automatski osigurač 3C32.</t>
  </si>
  <si>
    <t>Tropolni zaštitni termomagnetski motorski prekidač, sa podesivom termičkom zaštitom 2,5-4,0A i zadanom magnetskom zaštitom, nazivne granične prekidne moći Icu&gt;100 kA u kategoriji AC-3 nazivnog napona 400/415 V, 50 Hz</t>
  </si>
  <si>
    <t>Tropolni motorski sklopnik, Ie max=9A u AC-3 do 440V, sa pomoćnim kontaktima 1NO+1NC, te upravljačkim naponom svitka 230V AC 50/60Hz</t>
  </si>
  <si>
    <t>Signalna svjetiljka, 230 V, (crvena, zelena, žuta), montaža na vrata razvodnog ormara.</t>
  </si>
  <si>
    <t>Tipkalo za montažu na vrata razvodnog ormara, 230V.</t>
  </si>
  <si>
    <t>Minijaturni relej s četiri preklopna kontakta i upravljačkim naponom 230V, 50Hz, In=6A, sa zaštitnim RC članom i podnožjem.</t>
  </si>
  <si>
    <t>Instalacijski sklopnik, 16A, 230V, 1NO</t>
  </si>
  <si>
    <t>Grebenasta sklopka R-0-A, 12A, ugradna.</t>
  </si>
  <si>
    <t>Grebenasta sklopka D-0-L, 12A, ugradna.</t>
  </si>
  <si>
    <t>Elektronički uređaj za detekciju vode u objektu, 230V, 50Hz, 2 relejna izlaza (beznaponski kontakti), kompletno sa sondama.</t>
  </si>
  <si>
    <t>Univerzalni procesni displej za prihvat analognog signala 4-20mA sa dva relejna i jednim strujnim izlazom 4-20mA, 230VAC, 50Hz, IP65.</t>
  </si>
  <si>
    <t>Prenaponska zaštita napojnog dijela univerzalnog procesnog displeja (L i N), 275VAC, 20kA.</t>
  </si>
  <si>
    <t>Prenaponska zaštita signalnog dijela univerzalnog procesnog displeja, 34,8VDC, 10kA.</t>
  </si>
  <si>
    <t>Mikrosklopka za vrata ormara, 230V, 10A, 1NO+1NC.</t>
  </si>
  <si>
    <t>Svjetiljka za ormar, 11W sa šuko utičnicom 230V, 16A, te magnetnim pričvršćivanjem.</t>
  </si>
  <si>
    <t>Regulator vlage 50-100%, 230V, 10A.</t>
  </si>
  <si>
    <t>Grijač ormara, 230V, 60W.</t>
  </si>
  <si>
    <t>Rešetka sa filterom za montažu na vrata ormara, dimenzija 204x204mm.</t>
  </si>
  <si>
    <t>Tipkalo gljiva 230V/10A, 1NO.</t>
  </si>
  <si>
    <t>Stabilizirani napajač 230VAC/24VDC, 4A, sa strujnim i naponskim ograničavačem, sa pripadnim kabelima i spojnim materijalom.</t>
  </si>
  <si>
    <t>Akumulatorska suha baterija, 12V, 26Ah.</t>
  </si>
  <si>
    <t>Otpornik 1,4kΩ.</t>
  </si>
  <si>
    <t>Bazna jedinica PLC-a, napajanje 24V DC, kapacitet 20 digitalnih ulaza, 12 digitalnih izlaza, priključci: 1 x RS232 / RS485, 1 x Ethernet / IP, 1 x RS232</t>
  </si>
  <si>
    <t>Modul digitalnih ulaza za programabilni logički kontroler (PLC), 16 ulaza, 24VDC.</t>
  </si>
  <si>
    <t>Modul analognih ulaza za programabilni logički kontroler ( PLC ), 4 analognih strujnih ulaza (4-20mA).</t>
  </si>
  <si>
    <t>Ugradnja ulazno-izlaznog modula hidrostanice, specificiranog strojarskim projektom, u RO-VS.</t>
  </si>
  <si>
    <t>GPRS komunikacijski modem s TCP/IP stackom, napajanje 24V DC, priključak RS232, 900-1800MHz, s antenom kružnog zračenja i odgovarajućim kabelom, držačem i podnožjem. 
SIM karticu osigurava naručitelj</t>
  </si>
  <si>
    <t>Držač dokumentacije A4, samoljepljivi.</t>
  </si>
  <si>
    <t>Sabirnice, stezaljke, uvodnice, natpisne pločice, spojni vodovi, te ostali sitni spojni i montažni materijal.</t>
  </si>
  <si>
    <t>Dobava, montaža i spajanje pocinčanih kabelskih polica, komplet sa svim spojnim i montažnim priborom, obračunato po dužnom metru:</t>
  </si>
  <si>
    <t>kabelska polica PK 50 + poklopac</t>
  </si>
  <si>
    <t>kabelska polica PK 100 + poklopac</t>
  </si>
  <si>
    <t>Dobava, montaža i spajanje prelaznih i kutnih pocinčanih kabelskih polica:</t>
  </si>
  <si>
    <t>T komad - 2x100mm - 50mm</t>
  </si>
  <si>
    <t>kutni 90º- 100mm</t>
  </si>
  <si>
    <t>Dobava, montaža i spajanje PNT cijevi, komplet sa svim spojnim i montažnim priborom, obračunato po dužnom metru:</t>
  </si>
  <si>
    <t>PNT cijev Ø16mm</t>
  </si>
  <si>
    <t>PNT cijev Ø20mm</t>
  </si>
  <si>
    <t>PNT cijev Ø25mm</t>
  </si>
  <si>
    <t>Dobava, montaža i spajanje gibljive spiralne ojačane plastične cijevi, komplet sa svim spojnim i montažnim priborom, obračunato po dužnom metru:</t>
  </si>
  <si>
    <t>Kaoflex cijev Ø16mm</t>
  </si>
  <si>
    <t>Dobava i montaža instalacijskih  PVC kabelskih kanalica s poklopcem, dimenzija 60x60 mm, komplet sa montažnim priborom, obračunato po dužnom metru</t>
  </si>
  <si>
    <r>
      <t>Dobava, polaganje (djelomično  na već postavljene kabelske police, a djelomično u PNT cijev) i spajanje kabela:</t>
    </r>
    <r>
      <rPr>
        <sz val="12"/>
        <color indexed="10"/>
        <rFont val="Arial Narrow"/>
        <family val="2"/>
      </rPr>
      <t xml:space="preserve"> </t>
    </r>
  </si>
  <si>
    <r>
      <t>NHXH FE180/E90 2x1,5 mm</t>
    </r>
    <r>
      <rPr>
        <vertAlign val="superscript"/>
        <sz val="12"/>
        <rFont val="Arial Narrow"/>
        <family val="2"/>
      </rPr>
      <t>2</t>
    </r>
    <r>
      <rPr>
        <sz val="12"/>
        <rFont val="Arial Narrow"/>
        <family val="2"/>
      </rPr>
      <t xml:space="preserve"> </t>
    </r>
  </si>
  <si>
    <r>
      <t>NYY-J 5x25 mm</t>
    </r>
    <r>
      <rPr>
        <vertAlign val="superscript"/>
        <sz val="12"/>
        <rFont val="Arial Narrow"/>
        <family val="2"/>
      </rPr>
      <t>2</t>
    </r>
    <r>
      <rPr>
        <sz val="12"/>
        <rFont val="Arial Narrow"/>
        <family val="2"/>
      </rPr>
      <t xml:space="preserve"> </t>
    </r>
  </si>
  <si>
    <r>
      <t>NYY-J 5x10 mm</t>
    </r>
    <r>
      <rPr>
        <vertAlign val="superscript"/>
        <sz val="12"/>
        <rFont val="Arial Narrow"/>
        <family val="2"/>
      </rPr>
      <t>2</t>
    </r>
    <r>
      <rPr>
        <sz val="12"/>
        <rFont val="Arial Narrow"/>
        <family val="2"/>
      </rPr>
      <t xml:space="preserve"> </t>
    </r>
  </si>
  <si>
    <r>
      <t>NYY-J 5x4 mm</t>
    </r>
    <r>
      <rPr>
        <vertAlign val="superscript"/>
        <sz val="12"/>
        <rFont val="Arial Narrow"/>
        <family val="2"/>
      </rPr>
      <t>2</t>
    </r>
    <r>
      <rPr>
        <sz val="12"/>
        <rFont val="Arial Narrow"/>
        <family val="2"/>
      </rPr>
      <t xml:space="preserve"> </t>
    </r>
  </si>
  <si>
    <r>
      <t>NYY-J 5x2,5 mm</t>
    </r>
    <r>
      <rPr>
        <vertAlign val="superscript"/>
        <sz val="12"/>
        <rFont val="Arial Narrow"/>
        <family val="2"/>
      </rPr>
      <t>2</t>
    </r>
    <r>
      <rPr>
        <sz val="12"/>
        <rFont val="Arial Narrow"/>
        <family val="2"/>
      </rPr>
      <t xml:space="preserve"> </t>
    </r>
  </si>
  <si>
    <r>
      <t>NYY-J 4x1,5 mm</t>
    </r>
    <r>
      <rPr>
        <vertAlign val="superscript"/>
        <sz val="12"/>
        <rFont val="Arial Narrow"/>
        <family val="2"/>
      </rPr>
      <t>2</t>
    </r>
    <r>
      <rPr>
        <sz val="12"/>
        <rFont val="Arial Narrow"/>
        <family val="2"/>
      </rPr>
      <t xml:space="preserve"> </t>
    </r>
  </si>
  <si>
    <r>
      <t>NYY-J 3x2,5 mm</t>
    </r>
    <r>
      <rPr>
        <vertAlign val="superscript"/>
        <sz val="12"/>
        <rFont val="Arial Narrow"/>
        <family val="2"/>
      </rPr>
      <t>2</t>
    </r>
    <r>
      <rPr>
        <sz val="12"/>
        <rFont val="Arial Narrow"/>
        <family val="2"/>
      </rPr>
      <t xml:space="preserve"> </t>
    </r>
  </si>
  <si>
    <r>
      <t>NYY-J 3x1,5 mm</t>
    </r>
    <r>
      <rPr>
        <vertAlign val="superscript"/>
        <sz val="12"/>
        <rFont val="Arial Narrow"/>
        <family val="2"/>
      </rPr>
      <t>2</t>
    </r>
    <r>
      <rPr>
        <sz val="12"/>
        <rFont val="Arial Narrow"/>
        <family val="2"/>
      </rPr>
      <t xml:space="preserve"> </t>
    </r>
  </si>
  <si>
    <r>
      <t>NYY-J 2x1,5 mm</t>
    </r>
    <r>
      <rPr>
        <vertAlign val="superscript"/>
        <sz val="12"/>
        <rFont val="Arial Narrow"/>
        <family val="2"/>
      </rPr>
      <t>2</t>
    </r>
    <r>
      <rPr>
        <sz val="12"/>
        <rFont val="Arial Narrow"/>
        <family val="2"/>
      </rPr>
      <t xml:space="preserve"> </t>
    </r>
  </si>
  <si>
    <r>
      <t>YSLY-JZ 10x1 mm</t>
    </r>
    <r>
      <rPr>
        <vertAlign val="superscript"/>
        <sz val="12"/>
        <rFont val="Arial Narrow"/>
        <family val="2"/>
      </rPr>
      <t>2</t>
    </r>
    <r>
      <rPr>
        <sz val="12"/>
        <rFont val="Arial Narrow"/>
        <family val="2"/>
      </rPr>
      <t xml:space="preserve"> </t>
    </r>
  </si>
  <si>
    <r>
      <t>YSLY-JZ 3x1,5 mm</t>
    </r>
    <r>
      <rPr>
        <vertAlign val="superscript"/>
        <sz val="12"/>
        <rFont val="Arial Narrow"/>
        <family val="2"/>
      </rPr>
      <t>2</t>
    </r>
    <r>
      <rPr>
        <sz val="12"/>
        <rFont val="Arial Narrow"/>
        <family val="2"/>
      </rPr>
      <t xml:space="preserve"> </t>
    </r>
  </si>
  <si>
    <r>
      <t>LiYCY-TP 4x2x1 mm</t>
    </r>
    <r>
      <rPr>
        <vertAlign val="superscript"/>
        <sz val="12"/>
        <rFont val="Arial Narrow"/>
        <family val="2"/>
      </rPr>
      <t>2</t>
    </r>
    <r>
      <rPr>
        <sz val="12"/>
        <rFont val="Arial Narrow"/>
        <family val="2"/>
      </rPr>
      <t xml:space="preserve"> </t>
    </r>
  </si>
  <si>
    <r>
      <t>LiYCY-TP 2x2x1 mm</t>
    </r>
    <r>
      <rPr>
        <vertAlign val="superscript"/>
        <sz val="12"/>
        <rFont val="Arial Narrow"/>
        <family val="2"/>
      </rPr>
      <t>2</t>
    </r>
    <r>
      <rPr>
        <sz val="12"/>
        <rFont val="Arial Narrow"/>
        <family val="2"/>
      </rPr>
      <t xml:space="preserve"> </t>
    </r>
  </si>
  <si>
    <r>
      <t>H05V-K 1,5 mm</t>
    </r>
    <r>
      <rPr>
        <vertAlign val="superscript"/>
        <sz val="12"/>
        <rFont val="Arial Narrow"/>
        <family val="2"/>
      </rPr>
      <t>2</t>
    </r>
    <r>
      <rPr>
        <sz val="12"/>
        <rFont val="Arial Narrow"/>
        <family val="2"/>
      </rPr>
      <t xml:space="preserve"> </t>
    </r>
  </si>
  <si>
    <t>Dobava i montaža nadžbuknih razvodnih kutija, 100x100mm.</t>
  </si>
  <si>
    <t>Dobava, montaža i spajanje nadgradne vodotijesne LED svjetiljke 38W/4490lm, IP66, kompletno s izvorom svjetla i predspojnim napravama.</t>
  </si>
  <si>
    <t>Dobava, montaža i spajanje LED reflektora za rasvjetu vodne komore, IP67, otporan na koroziju, kompletno s izvorom svjetla i predspojnim napravama.</t>
  </si>
  <si>
    <t>Dobava, montaža i spajanje vanjske zidne LED svjetiljke, 20 W, min. 1650lm, IP65, kompletno s izvorom svjetla i predspojnim napravama.</t>
  </si>
  <si>
    <t>Dobava, montaža i spajanje protupanične LED svjetiljke, IP65, autonomije rada 1h, kompletno s izvorom svjetla i predspojnim napravama.</t>
  </si>
  <si>
    <t>Dobava, montaža i spajanje senzora pokreta za vanjsku rasvjetu, montaža na pročelje</t>
  </si>
  <si>
    <t>Dobava, montaža i spajanje nadžbukne utičnice sa poklopcem IP44:</t>
  </si>
  <si>
    <t>250V /16A, 2P+E</t>
  </si>
  <si>
    <t>400V /16A, 3P+N+E</t>
  </si>
  <si>
    <t>Dobava, montaža i spajanje nadžbukne sklopke:</t>
  </si>
  <si>
    <t>250V, 10A, IP44, isklopna</t>
  </si>
  <si>
    <t>250V, 10A, IP44, serijska</t>
  </si>
  <si>
    <t>250V, 10A, IP44, R-0-A, za upravljanje vanjskom rasvjetom</t>
  </si>
  <si>
    <t>Dobava, montaža i spajanje tipkala za daljinski isklop napajanja Jpr10</t>
  </si>
  <si>
    <t>Industrijska utičnica za ugradnju na zid, 400V, 125A, 3P+N+PE, IP67.</t>
  </si>
  <si>
    <t>Dobava, montaža i spajanje plovne sklopke s jednim preklopnim kontaktom. Plovnu sklopku isporučiti s originalnim kabelom duljine 10m i priborom za montažu te razvodnom kutijom.</t>
  </si>
  <si>
    <t>Traka Fe/Zn 40x4mm, položena u temelju vodospreme, komplet sa zavarivanjem za armaturu i izradom izvoda za spoj na metalne mase.</t>
  </si>
  <si>
    <t>Traka Fe/Zn 25x4mm, položena u temelj ograde, komplet sa zavarivanjem za armaturu i izradom izvoda za spoj na ogradu.</t>
  </si>
  <si>
    <t>Dobava i ugradnja pocinčane trake Fe/Zn 25x4mm od hvataljke munje do mjernog spoja i od mjernog spoja do temeljnog uzemljivača.</t>
  </si>
  <si>
    <t>Dobava i montaža vertikalne zaštite (1,5m) gromobranske trake kompletno sa vijcima.</t>
  </si>
  <si>
    <t>Dobava i ugradnja tipskog mjernog spoja komplet sa križnom spojnicom.</t>
  </si>
  <si>
    <t>Dobava i ugradnja tipske obujmice krovne vertikale komplet sa križnom spojnicom.</t>
  </si>
  <si>
    <t xml:space="preserve">Dobava i ugradnja aluminijske žice promjera 8mm po krovu građevine na pripadajuće nosače, kompletno sa nosačima. </t>
  </si>
  <si>
    <t>Dobava i montaža po zidu (na 0,3m od gotovog poda)  trake Fe/Zn 25x3mm za izjednačenje potencijala  kompletno sa nosačima i spojem na metalne mase u strojarnici, kućišta crpki, cjevovode, odvodne rešetke i ostale metalne mase.</t>
  </si>
  <si>
    <r>
      <t>Dobava i izvedba premoštenja prirubnica na cjevovodima kabelom H07V-K 16mm</t>
    </r>
    <r>
      <rPr>
        <vertAlign val="superscript"/>
        <sz val="12"/>
        <rFont val="Arial Narrow"/>
        <family val="2"/>
      </rPr>
      <t>2</t>
    </r>
    <r>
      <rPr>
        <sz val="12"/>
        <rFont val="Arial Narrow"/>
        <family val="2"/>
      </rPr>
      <t>, sa ugrađenim kabelskim stopicama prosječne dužine 0,3m.</t>
    </r>
  </si>
  <si>
    <t>Izrada upravljačkog programa za programabilni logički kontroler (PLC) koji je promatran kao periferna postaja NUS-a, s programskom opremom za prikupljanje podataka, izdavanje komandi, te predaju podataka nadređenom komandnom centru, kao i prijem daljinskih komandi iz komandnog centra, uključujući sve algoritme automatskog rada vodospreme VS "Apatovec". Algoritam rada napraviti prema uputama Investitora. Osnovna komunikacijska veza putem GSM/GPRS komunikacijske veze.</t>
  </si>
  <si>
    <t>Programiranje univerzalnog procesnog displeja sa postavljanjem parametara prema uputama Investitora.</t>
  </si>
  <si>
    <t>Programiranje transmitera mjerača protoka sa postavljanjem parametara prema uputama Investitora.</t>
  </si>
  <si>
    <t>Ispitivanje funkcije pripadne lokalne automatike periferne postaje, ispitivanje funkcije automatskog rada na nivou objekta i puštanje u funkciju.</t>
  </si>
  <si>
    <t>Proširenje  postojeće programske opreme u dispečerskom centru Investitora za prihvat, prikaz i automatsko vođenje objekta vodospreme, te njegovo uklapanje u postojeći sustav. Izrada kompletne aplikativne programske opreme uključujući izradu komunikacije čovjek-sustav, sve za SCADA sustav. Osnovna komunikacijska veza putem GSM/GPRS komunikacijske veze. Stavka uključuje kompletnu dobavu, postavljanje i instaliranje programske opreme, ispitivanje i puštanje u funkciju.</t>
  </si>
  <si>
    <t>Postavljanje, spajanje i ispitivanje te puštanje u rad sustava telemetrije.</t>
  </si>
  <si>
    <t>Tehnička dokumentacija izvedenog stanja telemetrije i pripadne komunikacijske veze.</t>
  </si>
  <si>
    <t>Tehnička dokumentacija PLC programske opreme u klasičnom obliku u 3 primjerka i elektronskom obliku na CD-u 1 primjerak.</t>
  </si>
  <si>
    <t>Ispitivanje kompletne elektroinstalacije i instalacije zaštite od munje, mjerenje otpora uzemljenja, izdavanje ispitnih protokola i garancijskih listova, predočenje certifikata o kvaliteti ugrađene opreme.</t>
  </si>
  <si>
    <t>Probna ispitivanja i puštanje u rad kompletnog sustava.</t>
  </si>
  <si>
    <t>Izrada projekta izvedenog stanja. Predaja investitoru u papirnatom obliku u 3 primjerka i jedan primjerak na CD-u.</t>
  </si>
  <si>
    <t>ELEKTROINSTALACIJE</t>
  </si>
  <si>
    <t>UKUPNA REKAPITULACIJA</t>
  </si>
  <si>
    <t>VS APATOVEC</t>
  </si>
  <si>
    <r>
      <t>Izvedba toplinske izolacije obodnih zidova podzemnog dijela vodospreme tvornički kaširanim tvrdim pločama od ekstrudiranog polistirena XPS , d=10 cm. Ljepilo i  spojna sredstva - vijci sa širokom glavom 5 kom/ploči uključeni. Obračun se vrši po m</t>
    </r>
    <r>
      <rPr>
        <vertAlign val="superscript"/>
        <sz val="12"/>
        <rFont val="Arial Narrow"/>
        <family val="2"/>
      </rPr>
      <t>2</t>
    </r>
    <r>
      <rPr>
        <sz val="12"/>
        <rFont val="Arial Narrow"/>
        <family val="2"/>
      </rPr>
      <t xml:space="preserve"> izoliranih površina.</t>
    </r>
  </si>
  <si>
    <r>
      <t>Izvedba toplinske izolacije sokla vodospreme tvornički kaširanim tvrdim pločama od ekstrudiranog polistirena XPS , d=5 cm. Ljepilo i  spojna sredstva - vijci sa širokom glavom 5 kom/ploči uključeni. Stavka uključuje i postavljanje zaštitnog filca na vertikalnu hidroizolaciju kao priprema podloge za toplinsku izolaciju. Obračun se vrši po m</t>
    </r>
    <r>
      <rPr>
        <vertAlign val="superscript"/>
        <sz val="12"/>
        <rFont val="Arial Narrow"/>
        <family val="2"/>
      </rPr>
      <t>2</t>
    </r>
    <r>
      <rPr>
        <sz val="12"/>
        <rFont val="Arial Narrow"/>
        <family val="2"/>
      </rPr>
      <t xml:space="preserve"> izoliranih površina.</t>
    </r>
  </si>
  <si>
    <r>
      <t>Izvedba toplinske izolacije krova vodnih komora i strojarnice tvornički kaširanim tvrdim pločama od ekstrudiranog polistirena XPS , d=10 cm. XPS ploče se postavljaju preko parne brane koja je uključena u cijenu. Obračun se vrši po m</t>
    </r>
    <r>
      <rPr>
        <vertAlign val="superscript"/>
        <sz val="12"/>
        <rFont val="Arial Narrow"/>
        <family val="2"/>
      </rPr>
      <t>2</t>
    </r>
    <r>
      <rPr>
        <sz val="12"/>
        <rFont val="Arial Narrow"/>
        <family val="2"/>
      </rPr>
      <t xml:space="preserve"> izoliranih površina.</t>
    </r>
  </si>
  <si>
    <r>
      <t>Izvedba toplinske izolacije kosog krova vodospreme tvornički kaširanim tvrdim pločama od ekstrudiranog polistirena XPS , d=10 cm. Ljepilo i  spojna sredstva - vijci sa širokom glavom 5 kom/ploči uključeni. Stavka uključuje pokrivanje ploča krovnom membranom od PVC-a ojačanom poliesterskom mrežicom. Obračun se vrši po m</t>
    </r>
    <r>
      <rPr>
        <vertAlign val="superscript"/>
        <sz val="12"/>
        <rFont val="Arial Narrow"/>
        <family val="2"/>
      </rPr>
      <t>2</t>
    </r>
    <r>
      <rPr>
        <sz val="12"/>
        <rFont val="Arial Narrow"/>
        <family val="2"/>
      </rPr>
      <t xml:space="preserve"> izoliranih površina.</t>
    </r>
  </si>
  <si>
    <t>Nabava, doprema i ugradnja gotovih AB profila Φ30cm sa podnožjem na mjestu izrade novog propusta. Betonski elementi moraju biti atestirani na vodonepropusnost, a njihovu upotrebu odobrava nadzorni inženjer. Cijevi se polažu na prethodno izvedenu betonsku podlogu. Spojevi elemenata zatvaraju se cementnim mortom 1:2. Izvođač je dužan prije početka polaganja od proizvođača pribaviti atest o kvaliteti elemenata. U cijenu ulazi sav potreban materijal, rad i prijevoz.  Obračun se vrši po m' ugrađenog elementa.</t>
  </si>
  <si>
    <t>Betoniranje krilnih zidova propusta bet. C30/37, debljine 40 i 80 cm. Ova stavka obuhvaća izradu oplate, betoniranje, njegu betona i skidanje oplate, uključujući sav potreban materijal. Obračun se vrši po m³ ugrađenog betona.</t>
  </si>
  <si>
    <t>Betoniranje uzdužnih i poprečnih greda uređenja cestovnog jarka bet. C30/37, sve prema specifikaciji i nacrtima u tehničkoj dokumentaciji. Ova stavka obuhvaća izradu oplate, betoniranje, njegu betona i skidanje oplate, uključujući sav potreban materijal. Obračun se vrši po m³ ugrađenog betona.</t>
  </si>
  <si>
    <r>
      <t>Izvedba toplinske izolacije ekspandiranim polistirenom (EPS) prema  debljine 10 cm. Ljepilo i mrežica prema svim pravilima struke prilikom obrade rubova. Stavka uključuje i strehu. Obračun po m</t>
    </r>
    <r>
      <rPr>
        <vertAlign val="superscript"/>
        <sz val="12"/>
        <rFont val="Arial Narrow"/>
        <family val="2"/>
      </rPr>
      <t>2</t>
    </r>
    <r>
      <rPr>
        <sz val="12"/>
        <rFont val="Arial Narrow"/>
        <family val="2"/>
      </rPr>
      <t xml:space="preserve"> postavljene toplinske izolacije.</t>
    </r>
  </si>
  <si>
    <r>
      <t>Izrada vodoravnog žlijeba od pocinčanog lima. Izrada, dobava i montaža vodoravnog sandučastog žljeba u boji i tonu po izboru projektanta. S nosačima (kukama) od traka 25x5 mm na razmaku do 80 cm. Žlijeb se izvodi u padu točno po projektu odvodnje. U cijeni svi manji potrebni nespecificirani elementi i priključci, potrebna prilagođenja i podešavanja. Obračun po m</t>
    </r>
    <r>
      <rPr>
        <vertAlign val="superscript"/>
        <sz val="12"/>
        <rFont val="Arial Narrow"/>
        <family val="2"/>
      </rPr>
      <t>1</t>
    </r>
    <r>
      <rPr>
        <sz val="12"/>
        <rFont val="Arial Narrow"/>
        <family val="2"/>
      </rPr>
      <t xml:space="preserve"> izvedenog žljeba.</t>
    </r>
  </si>
  <si>
    <r>
      <t>Oblaganje poda podzemnog i nadzemnog dijela strojarnice te svih podesta u podzemnom dijelu strojarnice i na ulazu u vodne komore, te sabirne jame u podzemnom dijelu strojarnice keramičkim pločicama. Pločice protuklizne GRES, I. klase koje se u dvokomponentnom fleksibilnom ljepilu  lijepe na izoliranu površinu estriha. Pločice kalibrirane dimenzija 30x30x0,9 cm sa spojnicama širine do 1 mm koje se popunjavaju fleksibilnom vodonepropusnom masom koja je uključena u cijenu . Stavka uključuje i postavljanje sokla. U podzemnom dijelu strojarnice pod izvesti u padu prema sabirnoj jami. U cijenu uključiti i dobavu i postavu zaštitnih kutnih profila od nehrđajućeg čelika dim. 25/25 mm koji se postavljaju na otvorene kutove zida. Obračun po m</t>
    </r>
    <r>
      <rPr>
        <vertAlign val="superscript"/>
        <sz val="12"/>
        <rFont val="Arial Narrow"/>
        <family val="2"/>
      </rPr>
      <t>2</t>
    </r>
    <r>
      <rPr>
        <sz val="12"/>
        <rFont val="Arial Narrow"/>
        <family val="2"/>
      </rPr>
      <t xml:space="preserve"> površine poda.</t>
    </r>
  </si>
  <si>
    <r>
      <t>Oblaganje međupodesta i čela stubišta keramičkim pločicama. Pločice protuklizne GRES , I. klase koje se u dvokomponentnom fleksibilnom ljepilu  lijepe na izoliranu površinu estriha. Pločice kalibrirane dimenzija 30x30x0,9 cm sa spojnicama širine do 1 mm koje se popunjavaju fleksibilnom vodonepropusnom masom koja je uključena u cijenu . Stavka uključuje i postavljanje sokla. U cijenu uključiti i dobavu i postavu zaštitnih kutnih profila od nehrđajućeg čelika dim. 25/25 mm koji se postavljaju na otvorene kutove zida. Obračun po m</t>
    </r>
    <r>
      <rPr>
        <vertAlign val="superscript"/>
        <sz val="12"/>
        <rFont val="Arial Narrow"/>
        <family val="2"/>
      </rPr>
      <t>2</t>
    </r>
    <r>
      <rPr>
        <sz val="12"/>
        <rFont val="Arial Narrow"/>
        <family val="2"/>
      </rPr>
      <t xml:space="preserve"> površine poda.</t>
    </r>
  </si>
  <si>
    <t xml:space="preserve">Nabava, doprema, deponiranje na gradilišnu deponiju te ugradnja  PVC cijevi tjemene nosivosti - SN4 i SN8. Cijevi su standardne nominalne duljine L=2,3, 5,0 m, a stavkom je predviđeno i eventualno skraćivanje cijevi. Iste se spajaju preko integriranog naglavka i gumene brtve, potrebne  spojnice uključiti u ovu stavku. Za navedene cijevi ponuđač je dužan u ponudi priložiti izjavu o svojstvima izdanu temeljem izvješća ispitnog laboratorija ovlaštenog od strane Državnog zavoda za normizaciju i mjeriteljstvo. Cijevi moraju zadovoljavati slijedeće standarde
HRN EN 1401-1, HRN EN 13476-2 ili jednakovrijedna ________________,
Tjemena nosivost SN-4 i SN-8
U jediničnu cijenu uključiti pregled prije ugradnje, Obračun po m’ deponiranih i ugrađenih cijevi. </t>
  </si>
  <si>
    <t>Nabava, dobava, prijenos i montaža standardnih PVC fazonskih komada profila DN50, DN110 i DN160, uključujući spojnice i potreban pričvrsni pribor za učvrščenje za zidove . Obračun se vrši po komadu kompletno montiranog i pričvršćenog spojnog dijela, uključujući brtveni materijal.</t>
  </si>
  <si>
    <t xml:space="preserve">Glavni izvođač radova bit će izvođač radova na rekonstrukciji prometnice, koji je odgovoran za međusobno usklađivanje radova i obvezan je, nakon ugovaranja, izraditi zajednički terminski plan zajedno s ostalim suizvođačima. Izrađeni i potpisani zajednički terminski plan je sastavni dio zajedničkog ugovora između investitora i izvođača. Plan će se razraditi u okviru danog roka za izvedbu svih ugovorenih radova za cjelokupnu infrastrukturnu građevinu. Glavni izvođač je dužan izraditi operativni plan građenja  s iskazom potrebnih osnovnih materijala, radne snage, mehanizacije i financijskih sredstava za mjesečne obroke. </t>
  </si>
  <si>
    <t>Glavni izvođač je dužan imenovati, uz ostale odgovorne osobe, glavnog inženjera gradilišta, a ostali izvođači odgovorne osobe koje vode gradnju u skladu sa Zakona o gradnji). Ukoliko tijekom građenja izvođač želi promijeniti glavnog inženjera ili voditelja građenja , odnosno ostale odgovorne osobe zadužene za građenje, dužan je u pisanom obliku zatražiti odobrenje naručitelja o spomenutoj izmjeni. Naručitelj može prihvatiti ili odbiti traženu izmjenu. Naručitelj može u pisanom obliku zatražiti izmjenu glavnog inženjera ili voditelja građenja bez davanja obrazloženja o traženoj izmjeni, a izvođač je dužan postupiti po pisanom traženju naručitelja.</t>
  </si>
  <si>
    <t>Izrada elaborata iskolčenja po ovlaštenoj osobi sukladno važećim Pravilnicima i Zakonu o gradnji .</t>
  </si>
  <si>
    <t>Izrada geodetskog elaborata izvedenog stanja po ovlaštenoj osobi sukladno Zakonu o gradnji i važećim zakonskim propisima, u svrhu upisa u zemljišne knjige. Elaborat je potrebno dostaviti Investitoru u 3 primjerka u digitalnom i tiskanom obliku.</t>
  </si>
  <si>
    <r>
      <t>Planiranje dna građevne jame zasunske komore, na kote prema detaljnim nacrtima te uređenje temeljnog tla. Uređenju temeljnog tla se pristupa nakon uklonjenog asfalta i iskopa prema projektu, odnosno odredbi nadzornog inženjera i geomehaničara. Za vrijeme radova mora biti osigurana odvodnja temeljnog tla. Tražena zbijenost po standardnom Proctorovom postupku iznosi 98%, odnosno modul stišljivosti mjeren metodom kružne ploče iznosi minimalno Ms = 80 MN/m2. Uključeno  i ishođenje atesta. Obračun po m</t>
    </r>
    <r>
      <rPr>
        <vertAlign val="superscript"/>
        <sz val="12"/>
        <rFont val="Arial Narrow"/>
        <family val="2"/>
      </rPr>
      <t>2</t>
    </r>
    <r>
      <rPr>
        <sz val="12"/>
        <rFont val="Arial Narrow"/>
        <family val="2"/>
      </rPr>
      <t xml:space="preserve"> stvarno uređenog i ispitanog temeljnog tla zasunske komore</t>
    </r>
  </si>
  <si>
    <r>
      <t>Planiranje dna iskopanog rova (nivelete) prema projektiranim nagibima iz uzdužnog profila s točnošću ± 2 cm te uređenje temeljnog tla zbog osiguranja potrebnog nalijeganja cijevi. Za vrijeme radova mora biti osigurana odvodnja temeljnog tla. Tražena zbijenost po standardnom Proctorovom postupku iznosi 98%, odnosno modul stišljivosti mjeren metodom kružne ploče  iznosi minimalno Ms = 80 MN/m2. Uključeno  i ishođenje atesta. Obračun po m</t>
    </r>
    <r>
      <rPr>
        <vertAlign val="superscript"/>
        <sz val="12"/>
        <rFont val="Arial Narrow"/>
        <family val="2"/>
      </rPr>
      <t>2</t>
    </r>
    <r>
      <rPr>
        <sz val="12"/>
        <rFont val="Arial Narrow"/>
        <family val="2"/>
      </rPr>
      <t xml:space="preserve"> stvarno uređenog i ispitanog temeljnog tla rova.</t>
    </r>
  </si>
  <si>
    <r>
      <t>Nabava, prijevoz i ugradnja pijeska, granulacije 0-4 mm. Pijesak se ugrađuje kao posteljica, na isplanirano dno rova ispod cijevi u sloju debljine 10 cm  . Stavka obuhvaća i izradu jamica na mjestima montažnih spojeva. Tražena zbijenost po standardnom Proctorovom postupku iznosi 98%, odnosno modul stišljivosti mjeren kružnom pločom promjera 30 cm iznosi minimalno Ms = 25 MN/m2. Obračun se vrši po m</t>
    </r>
    <r>
      <rPr>
        <vertAlign val="superscript"/>
        <sz val="12"/>
        <rFont val="Arial Narrow"/>
        <family val="2"/>
      </rPr>
      <t>3</t>
    </r>
    <r>
      <rPr>
        <sz val="12"/>
        <rFont val="Arial Narrow"/>
        <family val="2"/>
      </rPr>
      <t xml:space="preserve"> ugrađenog i ispitanog pijeska u rov  u zbijenom stanju.</t>
    </r>
  </si>
  <si>
    <r>
      <t>Zatrpavanje rova projektiranog vodoopskrbnog cjevovoda zamjenskim kamenim materijalom s nabijanjem materijala u slojevima od 30 do 50 cm do potpune zbijenosti. Sve prema uvjetima gradskog upravnog tijela nadležnog za ceste. Uračunati nabavu, te dovoz materijala od deponije do mjesta ugradbe. Obračun se vrši po m</t>
    </r>
    <r>
      <rPr>
        <vertAlign val="superscript"/>
        <sz val="12"/>
        <rFont val="Arial Narrow"/>
        <family val="2"/>
      </rPr>
      <t>3</t>
    </r>
    <r>
      <rPr>
        <sz val="12"/>
        <rFont val="Arial Narrow"/>
        <family val="2"/>
      </rPr>
      <t xml:space="preserve"> ugrađenog materijala.</t>
    </r>
  </si>
  <si>
    <r>
      <t>Zatrpavanje proširenja i produbljenja rova pri montaži betonskih uporišta cjevovoda na mjestima lomova trase zamjenskim kamenim materijalom s nabijanjem materijala u slojevima od 30 do 50 cm do potpune zbijenosti. Sve prema uvjetima gradskog upravnog tijela nadležnog za ceste. Uračunati nabavu, te dovoz materijala od  deponije do mjesta ugradbe. Obračun se vrši po m</t>
    </r>
    <r>
      <rPr>
        <vertAlign val="superscript"/>
        <sz val="12"/>
        <rFont val="Arial Narrow"/>
        <family val="2"/>
      </rPr>
      <t>3</t>
    </r>
    <r>
      <rPr>
        <sz val="12"/>
        <rFont val="Arial Narrow"/>
        <family val="2"/>
      </rPr>
      <t xml:space="preserve"> ugrađenog materijala.</t>
    </r>
  </si>
  <si>
    <r>
      <t>Zatrpavanje građevne jame oko zasunske komore zamjenskim kamenim materijalom nakon polaganja cijevi i pijeska oko cijevi, sa nabijanjem materijala u slojevima od 30-50 cm do potrebne zbijenosti od minimalno 30 MN/m</t>
    </r>
    <r>
      <rPr>
        <vertAlign val="superscript"/>
        <sz val="12"/>
        <rFont val="Arial Narrow"/>
        <family val="2"/>
      </rPr>
      <t>2</t>
    </r>
    <r>
      <rPr>
        <sz val="12"/>
        <rFont val="Arial Narrow"/>
        <family val="2"/>
      </rPr>
      <t>. Uračunati nabavu, te dovoz materijala od  deponije do mjesta ugradbe. Obračun se vrši po m</t>
    </r>
    <r>
      <rPr>
        <vertAlign val="superscript"/>
        <sz val="12"/>
        <rFont val="Arial Narrow"/>
        <family val="2"/>
      </rPr>
      <t>3</t>
    </r>
    <r>
      <rPr>
        <sz val="12"/>
        <rFont val="Arial Narrow"/>
        <family val="2"/>
      </rPr>
      <t xml:space="preserve"> ugrađenog materijala.</t>
    </r>
  </si>
  <si>
    <t>Održavanje ceste za vrijeme izvođenja radova. Stavka obuhvaća sav potreban materijal i rad. Zatrpavanje rova cakumpakom, uz nabijanje kako bi se mogao odvijati promet, te skidanje završnog sloja i odvoz na deponiju prije asfaltiranja i izrade betonske podloge. Potrebno je predvidjeti nadvišenje ugrađenog materijala od cca 10 cm u odnosu na okolni kolnik kako ne bi nastale rupe uslijed ispiranja i raznošenja materijala iz rova. U slučaju potrebe potrebno je dosipati materijal. Sve prema uvjetima  upravnog poduzeća nadležnog za ceste Stavka se odnosi na rov projektiranog cjevovoda.</t>
  </si>
  <si>
    <t>Sanacija prekopanih površina od makadama (vozne površine i bankine) sa svim potrebnim radnjama: planiranjem nasipa od šljunka i nabavom, dobavom i izradom tucaničkog zastora debljine 30 cm granulacije 3 - 5 cm. U završni sloj ugraditi kamenu sitnež. Stavka uključuje i sanaciju bankina uz asflatirane prometnice.  Obračun po m2 stvarno izvedenih radova.</t>
  </si>
  <si>
    <r>
      <t>Nabava, doprema potrebnog materijala, te izrada razupiranja jama kod iskopa zasunskih komora. Razupiranje je predviđeno pomoću dasaka, greda i klinova, sve prema HRN EN 13331 ili jednakovrijedna _________________ i Tehničkom propisu za građevne konstrukcije, na način da se omogući siguran i nesmetan rad na otkopu i ostalim radovima u rovu. Potrebno je izvesti nadvišenje od min. 20 cm iznad gornjeg ruba rova da se spriječi urušavanje materijala u rov. Stavkom uključeno i skidanje razupirača i dasaka s izbacivanjem skinutog materijala van rova poslije završnih radova, kao i transportni troškovi materijala. Razupiranje rova mora odgovarati geofizičkim osobinama, rastresitosti i pritisku tla u kome se vrši iskop. Obračun po m</t>
    </r>
    <r>
      <rPr>
        <vertAlign val="superscript"/>
        <sz val="12"/>
        <rFont val="Arial Narrow"/>
        <family val="2"/>
      </rPr>
      <t>2</t>
    </r>
    <r>
      <rPr>
        <sz val="12"/>
        <rFont val="Arial Narrow"/>
        <family val="2"/>
      </rPr>
      <t xml:space="preserve"> stvarno izvršenih radova. </t>
    </r>
  </si>
  <si>
    <r>
      <t xml:space="preserve">Izrada kompletne zasunske komore svjetle </t>
    </r>
    <r>
      <rPr>
        <sz val="12"/>
        <color indexed="8"/>
        <rFont val="Arial Narrow"/>
        <family val="2"/>
      </rPr>
      <t>visine 2,0 m od armiranog betona C 30/37 s dodatkom za vodonepropusnost. Izrada prema u projektu i priloženim nacrtima oplate i armature izvedenim u skladu sa statičkim proračunom. Ispod temeljne ploče izvodi se donja betonska podloga debljine 10 cm i gornja betonska podloga debljine 5 cm sve od betona C 16/20. Pokrov komore izvodi se kao montažna armiranobetonska ploča s izdignutim betonskim prstenom s ulaznim okruglim otvorom 61 cm. Na prsten se ugrađuje okrugli lijevano-željezni poklopac nosivosti 400 kN . Ploča se polaže dizalicom na izvedene zidove komore. Vezno sredstvo je vodonepropusni cementni mort. Za potrebe nošenja ugrađuju se 4 kuke. Kuke se rade od željeza za armiranje Ø16 (B500B) i ugrađuju se za vrijeme betoniranja ploče. AB zidovi komore, temeljna ploča i sabirnik izvode se monolitno od betona C 30/37 s dodatkom za vodoonepropusnost, armiraju prema statičkom proračunu i crtežima. Beton vibrirati, kao i provesti njegu betona sukladno TPGK.</t>
    </r>
  </si>
  <si>
    <t>Nabava, dobava materijala i izrada revizijskog okna svjetle visine H=4,50 m od armiranog betona C 30/37 s dodatkom za vodonepropusnost, sve prema specifikaciji i nacrtima oplate izrađenim prema tehničkoj dokumentaciji, u skladu s normom HRN EN 1917.
Beton C 30/37, XC2, XD1, XF2 s odgovarajućim dodatkom za vodonepropusnost prema HRN EN 12390-8 ili jednakovrijedna _________________. Monolitna izvedba s obostrano armiranim dnom, zidovima, pokrovnom pločom i ulaznim otvorom mrežastom i šipkastom armaturom od armaturnog čelika B500B prema HRN EN 10080 i HRN EN 10138 ili jednakovrijedna __________________. Ispod armirano betonskog dna izvodi se podloga od betona klase C16/20 X0 debljine 10,0cm. Potrebno je dobaviti i ugraditi spojnice za ubetoniravanje na mjestima spoja cjevovoda u betonsku stijenku okna. Na dnu okna treba izvesti kinetu od betona C 30/37 površine zaglađene cementnom glazurom. Beton ugrađivati, vibrirati i njegovati prema važećim propisima, kontrola ugrađenog materijala prema važećim propisima i normama. Unutrašnjost okna zagladiti cementnim mortom i premazati vodonepropusnim premazom otpornim na isparavanje kanalskih voda, sve prema uputama Proizvođača. Vanjske plohe zidova i pokrovne ploče zaštititi hidroizolacijom prema uputi Proizvođača. Nutarnje zidove ulaznog otvora ožbukati vodonepropusnom žbukom.</t>
  </si>
  <si>
    <t>U okno se ugrađuju lijevano željezne penjalice težine 3,5 kg na međusobnom razmaku 30 cm zaštićene antikorozivnim sredstvom prema uputama Proizvođača. Na ulazni otvor se ugrađuje lijevano željezni poklopac s tvornički izvedenim otvorima za ventilaciju, svjetlog otvora 800x800mm s pripadajućim okvirom, tip  za ugradnju ispod prometne površine, klase nosivosti D-400 prema HRN EN 124 ili jednakovrijedna _______________. Poklopac i pripadni okvir treba biti premazan resitolom ili odgovarajućim premazom protiv hrđanja. Poklopac treba ugraditi točno u ravnini s niveletom prometnice. U cijenu uključen sav rad, materijali, prijenosi i potrebna oplata.</t>
  </si>
  <si>
    <t>Nabava, dobava i ugradnja cijevi od tvrdog polietilena visoke gustoće PE-100 (PEHD) u palicama, S 8/SDR 17 u kvaliteti prema odredbama HRN EN 12201 i HRN EN ISO 3126 ili jednakovrijedna ____________ za pogonski tlak 1.0 MPa. Montaža cijevi izvodi se elektrootpornim zavarivanjem elektrospojnicama uz obavezno korištenje alata za ispravljanje ovalnosti cijevi (GP rounder). Montaža uključuje potreban brtveni i spojni materijal. Uračunat pregled prije ugradnje, te ispitivanje spojeva.</t>
  </si>
  <si>
    <t xml:space="preserve">Nabava, dobava, raznošenje duž trase, spuštanje u rov i ugradnja punostijenih cijevi sa glatkom vanjskom površinom od polipropilena (PP-MD) izrađenih prema normi HRN EN 14758-1:2012 ili jednakovrijedna _________________, klase nosivosti SN10. Cijevi su proizvedene s integriranim naglavkom i brtvom prema normi DIN 681 ili jednakovrijedna _________________. Spojeve treba ostaviti nezatrpane dok ne završi ispitivanje cjevovoda na vodonepropusnost.U jediničnu cijenu uključiti pregled prije ugradnje. Obračun po m’ deponiranih i ugrađenih  cijevi DN 315mm. </t>
  </si>
  <si>
    <t>Nabava, dobava i ugradnja prirubničkog komada (FF) DN 150 mm ukupne duljine L = 170 cm. Izrađen od cijevi ∅168,3 x 4,0 mm koja je perforirana na jednoj svojoj polovici u uzdužnom smjeru i dvije prirubnice DN 150 mm, PN 10 bar . Sve od materijala W.Nr. 1.4404 (AISI 316L).</t>
  </si>
  <si>
    <t>Nabava, dobava i ugradnja prirubničkog spojnog komada DN 150 mm. Izrađen od cijevi ∅168,3 x 4,0 mm i dvije prirubnice DN 150 mm, PN 10 bar s . Sve od materijala W.Nr. 1.4404 (AISI 316L).</t>
  </si>
  <si>
    <t>Nabava, dobava i ugradnja prirubničkog spojnog komada DN 150 mm. Izrađen od cijevi ∅168,3 x 4,0 mm i dvije prirubnice DN 150 mm, PN 10 bar . Cijev se izvodi sa uzidnom prirubnicom za prolaz kroz zid. Sve od materijala W.Nr. 1.4404 (AISI 316L).</t>
  </si>
  <si>
    <t>Nabava, dobava i ugradnja prirubničkog komada (F) DN 150 mm ukupne duljine L = 60 cm. Izrađen od cijevi ∅168,3 mm i jedne prirubnice DN 150 mm, PN 10 bar . Cijev se izvodi sa uzidnom prirubnicom za prolaz kroz zid. Sve od materijala W.Nr. 1.4404 (AISI 316L).</t>
  </si>
  <si>
    <t>Nabava, dobava i ugradnja prirubničkog komada (FF) DN 100 mm ukupne duljine L = 25 cm. Izrađen od cijevi ∅114,3 x 4,0 mm i dvije prirubnice DN 100 mm, PN 10 bar . Sve od materijala W.Nr. 1.4404 (AISI 316L). Ugrađuje se na tlačnom dijelu cjevovoda, a na cijevi je potrebno izvesti priključak s unutarnjim navojem R1 1/2" za ugradnju kuglastog ventila i membranskog spremnika i priključak s unutarnjim navojem R1/2" za ugradnju kuglastog ventila i tlačne sonde.</t>
  </si>
  <si>
    <t>Nabava, dobava i ugradnja prirubničkog komada (FF) DN 80 mm ukupne duljine L = 10 cm. Izrađen od cijevi ∅88,9 x 4,0 mm i dvije prirubnice DN 80 mm, PN 10 bar . Sve od materijala W.Nr. 1.4404 (AISI 316L). Ugrađuje se na  usisnom dijelu cjevovoda, a na cijevi je potrebno izvesti priključak s unutarnjim navojem R3/4" za ugradnju vibracione vilice.</t>
  </si>
  <si>
    <t>Nabava, dobava i ugradnja prirubničkog redukcijskog komada (FFR) DN 100/80 mm ukupne duljine L = 20 cm. Izrađen od cijevi ∅114,3 x 4,0 mm i jedne prirubnice DN 100 mm i cijevi ∅88,9 x 4,0 mm i jedne prirubnice DN 80 mm, PN 10 bar . Sve od materijala W.Nr. 1.4404 (AISI 316L).</t>
  </si>
  <si>
    <t>Nabava, dobava i ugradnja prirubničkog spojnog komada (T) DN 150/150 mm, duljine L  = 44 cm sa ogrankom DN 150 mm duljine L = 22 cm. Izrađen od cijevi ∅168,3 x 4,0 mm, te tri prirubnice DN 150 mm, PN 10 bar . Sve od materijala W.Nr. 1.4404 (AISI 316L).</t>
  </si>
  <si>
    <t>Nabava, dobava i ugradnja prirubničkog spojnog komada (T) DN 150/100 mm, duljine L  = 44 cm sa ogrankom DN 100 mm duljine L = 21 cm. Izrađen od cijevi ∅168,3 x 4,0 mm i cijevi ∅114,3 x 4,0 mm, te dvije prirubnice DN 150 mm i jedne prirubnice DN 100 mm, PN 10 bar . Sve od materijala W.Nr. 1.4404 (AISI 316L).</t>
  </si>
  <si>
    <t>Nabava, dobava i ugradnja prirubničkog lučnog komada s osloncem (FFN) DN 100 mm. Izrađen od luka 90° od cijevi ∅114,3 x 4,0 mm, te dvije prirubnice DN 100 mm, PN 10 bar . Sve od materijala W.Nr.1. 4404 (AISI 316L).</t>
  </si>
  <si>
    <t>Nabava, dobava i ugradnja prirubničkog lučnog komada s osloncem (FFN) DN80 mm. Izrađen od luka 90° od cijevi ∅88,9 x 4,0 mm, te dvije prirubnice DN 80 mm, PN 10 bar . Sve od materijala W.Nr.1. 4404 (AISI 316L).</t>
  </si>
  <si>
    <t>Nabava, dobava i ugradnja prirubničkog lučnog komada (FFQ) DN 150 mm. Izrađen od luka 90° od cijevi ∅168,3 x 4,0 mm, te dvije prirubnice DN 150 mm, PN 10 bar. Sve od materijala W.Nr.1. 4404 (AISI 316L).</t>
  </si>
  <si>
    <t>Nabava, dobava i ugradnja prirubničkog lučnog komada (FFQ) DN 80 mm. Izrađen od luka 90° od cijevi ∅88,9 x 4,0 mm, te dvije prirubnice DN 80 mm, PN 10 bar . Sve od materijala W.Nr.1. 4404 (AISI 316L).</t>
  </si>
  <si>
    <t>Nabava, dobava i ugradnja pune prirubnice (X) DN 150 mm, PN 10 bar . Sve od materijala W.Nr. 1.4404 (AISI 316L).</t>
  </si>
  <si>
    <t>Nabava, dobava i ugradnja pune prirubnice (X) DN 100 mm, PN 10 bar. Sve od materijala W.Nr. 1.4404 (AISI 316L). Na punoj prirubnici je potrebno izvesti priključak sa unutarnjim navojem od 2" za ugradnju hidrantskog nastavka sa brzom spojnicom.</t>
  </si>
  <si>
    <t>Nabava, dobava i ugradnja pune prirubnice (X) DN 80 mm, PN 10 bar . Sve od materijala W.Nr. 1.4404 (AISI 316L). Na punoj prirubnici je potrebno izvesti priključak sa unutarnjim navojem od 2" za ugradnju hidrantskog nastavka sa brzom spojnicom.</t>
  </si>
  <si>
    <t>Nabava, dobava i ugradnja preljevnog komada DN 150 mm ukupne duljine L = 15 cm. Izrađenog od cijevi ∅168,3 x 4,0 mm i jedne prirubnice DN 150 mm, PN 10 bar . Sve od materijala W.Nr. 1.4404 (AISI 316L).</t>
  </si>
  <si>
    <t>Nabava, dobava i ugradnja usisne košare DN 150 mm ukupne duljine L = 28,5 cm. Izrađene od cijevi ∅168,3 x 4,0 mm koja je perforirana po cijelom svojem oplošju i jedne prirubnice DN 150 mm, PN 10 bar . Sve od materijala W.Nr. 1.4404 (AISI 316L).</t>
  </si>
  <si>
    <t>Nabava, doprema, raznos, spuštanje i montaža montažno demontažnih komada, za radni tlak od 10 bara. Obostrano spajanje montažno-demontažnog komada na prirubnicu, uključivo brtvljenje, vijci s maticama,  uključivo svi potrebni prenosi, spuštanje, brtveni materijal. Vijčani spojni elementi moraju biti izrađeni od nehrđajučeg čelika (inox ili prokrom). DK kompezatori trebaju biti prema HRN C. B9. 020, Č.4572 ( EN - Norm 10088 ) ili jednakovrijedna ___________________. U cijenu je uključen pregled i podmazivanje komada prije ugradnje.Obračunava se po ugrađenom komadu.</t>
  </si>
  <si>
    <t>-  prirubnice PN 10 za spoj po HRN EN 1092-2 i HRN EN 1333  ili jednakovrijedna ______________</t>
  </si>
  <si>
    <t>- gumena brtva s prokronskim prstenom za pitku vodu, za radni tlak 10 do 40 bara, prema HRN EN 681 i HRN EN 1514  ili jednakovrijedna ______________. Obavezno stezanje s moment ključem prema preporuci proizvođača.</t>
  </si>
  <si>
    <t>Nabava, dobava i ugradnja vibracijske vilice 66 mm za detekciju praznog cijevovoda sa certifikatom WHG i beznaponskim relejnim kontaktom. Procesni priključak  G 3/4", 316L. Ugrađuje se na usisnom dijelu cjevovoda.</t>
  </si>
  <si>
    <t>Nabava, dobava i ugradnja kuglastog ventila, s punim protokom, spajanje unutrašnjim navojem PN 10 bar. U kompletu s dvostrukom spojnicom sa šesetostranim izdankom za ključ (nazuvica) prema DIN 10241:2000. Materijal izrade W.Nr. 1.4404 (AISI 316L).</t>
  </si>
  <si>
    <t>Nabava, dobava i ugradnja nepovratnog ventila sa zaklopkom, PN 10 bara. Kućište od sivog lijeva (GG-25).  Zaštita od korozije unutarnjim i vanjskim epoksidnim slojem. Obračun po ugrađenom komadu.</t>
  </si>
  <si>
    <t>Nabava, dobava i ugradnja nepovratnog ventila sa membranom, PN 10 bara. Kućište od sivog lijeva (GG-25).  Zaštita od korozije unutarnjim i vanjskim epoksidnim slojem. Obračun po ugrađenom komadu.</t>
  </si>
  <si>
    <r>
      <rPr>
        <b/>
        <sz val="12"/>
        <rFont val="Arial Narrow"/>
        <family val="2"/>
      </rPr>
      <t>Nabava, dobava, deponiranje i ugradnja tipskih monolitnih okana izrađenih iz PEHD-a.</t>
    </r>
    <r>
      <rPr>
        <sz val="12"/>
        <rFont val="Arial Narrow"/>
        <family val="2"/>
      </rPr>
      <t xml:space="preserve">
Nabava, doprema, odlaganje na gradilišnu deponiju te ugradnja monolitnih revizionih prolaznih  okana izrađenih iz PEHD-a  ( PE – 100 ), proizvedenih sukladno  HRN EN 13598 – 2 razred E ili jednakovrijedna _______________, dubine prema uzdužnom profilu, s priključcima definiranim u iskazu revizijskih okana (promjer i visina vertikalne cijevi, promjer, položaj i visina priključaka) uz napomenu da priključne cijevi (ulazne i izlazne cijevi) ulaze osno u okno.
Okno se radi sukladno prikazanim nacrtima, a sastoji se u osnovi od dva dijela:
- Tijelo okna (napravljeno prema statičkom izračunu ATV – DVWK – A 127, 3. izdanje kolovoz 2000) iz VW cijevi DN 800 x 25, zadane visine H, opremljeno PEHD ljestvama prema  HRN EN 13101 MSS ili jednakovrijedna _______________. Okna su opremljena ulazom D1 i izlazom D2 i dotocima sve prema iskazu okana. Ulaz i dotoci opremljeni su integriranom elektro-fuzionom spojnicom. Svojstva materijala za izradu i dimenzije okana moraju biti u skladu s HRN EN 13476 – 1, HRN EN 13476-3, HRN EN ISO 9969 , HRN EN 476 i 3126 ili jednakovrijedne _____________________.
- Armirano betonske ploče (armiranu mrežama Q 355 u gornjoj i donjoj zoni AB ploče međusobno povezane radijalnim vilicama svakih 30 cm gledajući najveći opseg) s lijevano željeznim poklopcem Ø600  klase D 400 okrugli s okruglim okvirom, ventiliran, dosjed okvira i poklopca strojno obrađeni.</t>
    </r>
  </si>
  <si>
    <t>Okno ima kinetu oblikovanu od PEHD-a, s priključcima definiranim u iskazu revizijskih okana (promjer i visina vertikalne cijevi, promjer, položaj i visina priključaka - ulazne i izlazne cijevi). Svako okno specificira se posebno ovisno o dubini okna, o materijalu i broju priključaka kao i kutu priključenja, čime je određena vrsta i broj potrebnih fazonskih komada koji osiguravaju elastičnost i vodonepropusnost spojeva. Specifikacija okana se vrši po završetku izvođačkog iskolčenja trase.
Okna će se ugrađivati slobodno u rov u cestovnu površinu i moraju odgovarati za prometno opterećenje SLW 60 s prosječnom dubinom ugradnje prema uzdužnom profilu. Okna se polažu u iskopani i dijelom zapunjeni rov na :
-armirano – betonsku ploču debljine prema statičkom proračunu-kod ugradnje u podzemnoj vodi, te zasipavaju šljunkom prema normalnom poprečnom profilu i utvrđenim granulacijama materijala sukladno normi HRN EN 1610: polaganje i ispitivanje kanalizacijskih cijevi i kanala. Posebna pažnja mora se posvetiti zatrpavanju okna u zoni neposredno oko okna. Zatrpavanje izvesti u slojevima od 30 cm sa postizanjem tražene zbijenosti materijala.
Postupak spajanja okana i cijevi izvesti elektro-fuzijskim spojnicama – zavarivanje po DSV 2207 ili jednakovrijedna _____________.</t>
  </si>
  <si>
    <t>CCTV inspekcija (optički pregled)  s izradom izvješća prema protokolu snimanja te zapisa na CD-u (DVD) kao dokaz o ispravno izvedenom cjevovodu ispusta i preljeva i revizijskih okana. CCTV inspekcija se provodi sukladno normi Uvjeti za sustave odvodnje izvan zgrada - 2. dio: Sustav kodiranja optičkog nadzora HRN EN  13508-2/AC  ili jednakovrijedna _____________.
Stavka uključuje sav potreban materijal, opremu i rad ovlaštene osobe.
Obračun prema m' snimljenih cjevovoda ispusta i preljeva.</t>
  </si>
  <si>
    <t>Kanali iz pocinčanog lima debljina (1,0 – 1,25 mm), četvrtastog presjeka, prema standardima za kanale DIN 1946  ili jednakovrijedna _____________., prijelaznim komadima, usmjernim limovima i koljenima,  kompletno sa ukrućenjima, premoštenjima, prirubnicama, brtvama i vijcima, i dr., komplet sa sitno potrošnim materijalom. U stavku uključiti i izradu plenuuma (limene kutije) dovoda zraka. Veličina plenuuma (šxvxd), prema nacrima : 750x500x350. U stavku uključiti i izradu zaštitnog okvira (rešetke), od profilnog željeza oko vertikalnog dijela kanala, a iznad servisnog podesta, u visini od min. 1m, uključivo i bojanje zaštitnom bojom i lakom.</t>
  </si>
  <si>
    <t>Analizator slobodnog klora M1035C  ili jednakovrijedan _____________. OPIS:Analizator slobodnog klora M1035C namijenjen je za mjerenje i kontrolu pitke vode .Sastoji se od mjerne ćelije sa mehaničkim čišćenjem, filtera za grubu nečistoću, 
masivnog kućišta imikroprocesorske jedinice sa grafičkim panelom. Mjerne ćelije sadrže dvije elektrode (bakar  zlato,). Čišćenje ćelija obavlja se kontinuirano pomoću motora,mješala i PVC kuglica, što osigurava 
dugotrajno pouzdano mjerenje bez servisiranja. U mjernu ćelijuje smješten i senzor za temperaturu zbog automatske temperaturne kompenzacije i referentna elektroda. U kompletu sa analizatorom dolazi i indikator 
nestanka vode koji sprečava prekloriranje u slučaju da nestane vode kroz mjernu čeliju. Mikroprocesorska jedinica pojačava signal mjerne ćelije, obrađuje ga za prikaz u mg/l na panelu i za vanjski strujni izlaz4-20mA.</t>
  </si>
  <si>
    <t>Dozirna crpka ELADOS  EcoAdd tip 5 ili jednakovrijedan ________________  *  kapacitet doziranja 0,05-5 l/h, max.protupritisak 10bar * kontinuirana
 ručna regulacija brzine doziranja i veličine dozirne kapi * glava i membrana crpke otporna na agresivne kemikalije 
* daljansko upravljanje doziranja: impulsno impulsno i 4(0)-20mA * napajanje 230V, 50Hz, potrošnja 15VA *u 
kompletu sa nosačem dozirne crpke i dozirnim ventilom1/2"</t>
  </si>
  <si>
    <r>
      <t>Izvedba horizontalne (podne) hidroizolacije za temeljne ploče objekta vodospreme uključivo sabirnu jamu i produbljenje unutar vodnih komora. Dobava materijala i izrada horizontalne hidroizolacije za temeljnu ploču objekta. Na čistu donju betonsku podlogu, izvodi se izolacija kao sustav Katran ili jednakovrijedno _____________________u slijedećim slojevima: prednamaz: - Resitol (HRN U.M3.240) ili jednakovrijedno _____________________ - na očišćenu i suhu betonsku podlogu nanosi se četkanjem hladan bitumenski prednamaz. Utrošak 0,4 kg/m</t>
    </r>
    <r>
      <rPr>
        <vertAlign val="superscript"/>
        <sz val="12"/>
        <rFont val="Arial Narrow"/>
        <family val="2"/>
      </rPr>
      <t>2</t>
    </r>
    <r>
      <rPr>
        <sz val="12"/>
        <rFont val="Arial Narrow"/>
        <family val="2"/>
      </rPr>
      <t xml:space="preserve">
razdjelni sloj: 
- Bituval V-3 (HRN U.M3.231  ili jednakovrijedno _____________________ - bitumenska hidroizolacijska traka s uloškom od ojačanog staklenog voala. Utrošak 1,15 m/m</t>
    </r>
    <r>
      <rPr>
        <vertAlign val="superscript"/>
        <sz val="12"/>
        <rFont val="Arial Narrow"/>
        <family val="2"/>
      </rPr>
      <t>2</t>
    </r>
    <r>
      <rPr>
        <sz val="12"/>
        <rFont val="Arial Narrow"/>
        <family val="2"/>
      </rPr>
      <t>. Preklopi traka potpuno zavareni, a po površini točkasto zavareni.
sustav hidroizolacijske zaštite: 
- Flex Bitufix GV-4 (DIN 52133) ili jednakovrijedno _____________________ -visokofleksibilna hidroizolacijska traka za zavarivanje, kategorije 4, s uloškom od staklene tkanine 100% zavarena na preklopima i za razdjelni sloj. Utrošak 1,15 m/m</t>
    </r>
    <r>
      <rPr>
        <vertAlign val="superscript"/>
        <sz val="12"/>
        <rFont val="Arial Narrow"/>
        <family val="2"/>
      </rPr>
      <t>2</t>
    </r>
    <r>
      <rPr>
        <sz val="12"/>
        <rFont val="Arial Narrow"/>
        <family val="2"/>
      </rPr>
      <t>.
- Flex Bitufix GV-4 (DIN 52133) ili jednakovrijedno _____________________ - visokofleksibilna hidroizolacijska traka za zavarivanje, kategorije 4, s uloškom od staklene tkanine 100% zavarena na preklopima i za prethodnu traku . Utrošak 1,15m/m</t>
    </r>
    <r>
      <rPr>
        <vertAlign val="superscript"/>
        <sz val="12"/>
        <rFont val="Arial Narrow"/>
        <family val="2"/>
      </rPr>
      <t>2</t>
    </r>
    <r>
      <rPr>
        <sz val="12"/>
        <rFont val="Arial Narrow"/>
        <family val="2"/>
      </rPr>
      <t>. 
Nakon trake postavlja se neposuta Ijepenka Rubit, slobodno položena u funkciji razdjelnog sloja. Obračun se vrši po m</t>
    </r>
    <r>
      <rPr>
        <vertAlign val="superscript"/>
        <sz val="12"/>
        <rFont val="Arial Narrow"/>
        <family val="2"/>
      </rPr>
      <t>2</t>
    </r>
    <r>
      <rPr>
        <sz val="12"/>
        <rFont val="Arial Narrow"/>
        <family val="2"/>
      </rPr>
      <t xml:space="preserve"> površine.</t>
    </r>
  </si>
  <si>
    <r>
      <t>Izvedba horizontalne hidroizolacije krova vodnih komora. Dobava materijala i izvedba hidroizolacije na betonu za pad, u slijedećim slojevima:- Prednamaz na betonu za pad - Resitol (HRN U.M3.240) ili jednakovrijedno _______________________— na očišćenu i suhu krovnu površinu nanaša se hladan bitumenski prednamaz u funkciji otprašivanja površine, zapunjavanja poroziteta i stvaranja kompatibilne veze s narednim izolacijskim slojem. Nanosi se četkom. Utrošak cea 0,4 kg/m</t>
    </r>
    <r>
      <rPr>
        <vertAlign val="superscript"/>
        <sz val="12"/>
        <rFont val="Arial Narrow"/>
        <family val="2"/>
      </rPr>
      <t>2</t>
    </r>
    <r>
      <rPr>
        <sz val="12"/>
        <rFont val="Arial Narrow"/>
        <family val="2"/>
      </rPr>
      <t>. - Parna brana - Bitufix AI-4(HRN U.M3.230) ili jednakovrijedno _____________________ - elastomerna hidroizolacijska traka za zavarivanje s uloškom od AI-folije 0,1 ili 0,2 mm, u funkciji parne brane. Zavaruje se potpuno na uzdužnim i poprečnim preklopima (min. 10 cm), a punktirano (30-50%) po površini. Utrošak 1,15 m'/m</t>
    </r>
    <r>
      <rPr>
        <vertAlign val="superscript"/>
        <sz val="12"/>
        <rFont val="Arial Narrow"/>
        <family val="2"/>
      </rPr>
      <t>2</t>
    </r>
    <r>
      <rPr>
        <sz val="12"/>
        <rFont val="Arial Narrow"/>
        <family val="2"/>
      </rPr>
      <t>. Spoj sa vertikalnom hidroizolacijom preko holkela. Obračun se vrši po m</t>
    </r>
    <r>
      <rPr>
        <vertAlign val="superscript"/>
        <sz val="12"/>
        <rFont val="Arial Narrow"/>
        <family val="2"/>
      </rPr>
      <t>2</t>
    </r>
    <r>
      <rPr>
        <sz val="12"/>
        <rFont val="Arial Narrow"/>
        <family val="2"/>
      </rPr>
      <t xml:space="preserve"> izoliranih površina.</t>
    </r>
  </si>
  <si>
    <r>
      <t>Izvedba vertikalne obodne hidroizolacije zidova vodospreme. Dobava materijala i izrada vertikalne hidroizolacije, kao sustav Katran ili jednakovrijedan _______________________u slijedećim slojevima: prednamaz: - Resitol (HRN U.M3.240) - na očišćenu, ravnu i bez oštrih bridova i suhu betonsku podlogu zida (koji je u funkciji uklještenja hidroizolacije) nanosi se četkanjem hladan bitumenski prednamaz. Utrošak 0,4 kg/m</t>
    </r>
    <r>
      <rPr>
        <vertAlign val="superscript"/>
        <sz val="12"/>
        <rFont val="Arial Narrow"/>
        <family val="2"/>
      </rPr>
      <t>2</t>
    </r>
    <r>
      <rPr>
        <sz val="12"/>
        <rFont val="Arial Narrow"/>
        <family val="2"/>
      </rPr>
      <t>.sustav hidroizolacijske zaštite: - Flex Bitufix GV-4 (DIN 52133) ili jednakovrijedno _____________________ -visokofleksibilna hidroizolacijska traka za zavarivanje, kategorije 4, s uloškom od staklene tkanine 100% zavarena na preklopima i za razdjelni  sloj. Utrošak 1,15 m/m2.
- Flex Bitufix GV-4 (DIN 52133) ili jednakovrijedno _____________________ - visokofleksibilna hidroizolacijska traka za zavarivanje, kategorije 4, s uloškom od staklene tkanine 100% zavarena na preklopima i za prethodnu traku. Utrošak 1,15 m/m</t>
    </r>
    <r>
      <rPr>
        <vertAlign val="superscript"/>
        <sz val="12"/>
        <rFont val="Arial Narrow"/>
        <family val="2"/>
      </rPr>
      <t>2</t>
    </r>
    <r>
      <rPr>
        <sz val="12"/>
        <rFont val="Arial Narrow"/>
        <family val="2"/>
      </rPr>
      <t>. Stavka uključuje i postavljanje zaštitnog filca na vertikalnu hidroizolaciju kao priprema podloge za toplinsku izolaciju. Spoj sa horizontalnom hidroizolacijom izvesti prema pravilima struke. Obračun se vrši po m</t>
    </r>
    <r>
      <rPr>
        <vertAlign val="superscript"/>
        <sz val="12"/>
        <rFont val="Arial Narrow"/>
        <family val="2"/>
      </rPr>
      <t>2</t>
    </r>
    <r>
      <rPr>
        <sz val="12"/>
        <rFont val="Arial Narrow"/>
        <family val="2"/>
      </rPr>
      <t xml:space="preserve"> površine zida.</t>
    </r>
  </si>
  <si>
    <r>
      <t>Izvedba horizontalne hidroizolacije kosog krova vodospreme. Dobava materijala i izvedba hidroizolacije na betonu, u slijedećim slojevima:- Prednamaz na betonu - Resitol (HRN U.M3.240) ili jednakovrijedno _____________________ — na očišćenu i suhu krovnu površinu nanaša se hladan bitumenski prednamaz u funkciji otprašivanja površine, zapunjavanja poroziteta i stvaranja kompatibilne veze s narednim izolacijskim slojem. Nanosi se četkom. Utrošak cca 0,4 kg/m</t>
    </r>
    <r>
      <rPr>
        <vertAlign val="superscript"/>
        <sz val="12"/>
        <rFont val="Arial Narrow"/>
        <family val="2"/>
      </rPr>
      <t>2</t>
    </r>
    <r>
      <rPr>
        <sz val="12"/>
        <rFont val="Arial Narrow"/>
        <family val="2"/>
      </rPr>
      <t>. - Parna brana - Bitufix AI-4(HRN U.M3.230) ili jednakovrijedno _____________________ - elastomerna hidroizolacijska traka za zavarivanje s uloškom od AI-folije 0,1 ili 0,2 mm, u funkciji parne brane. Zavaruje se potpuno na uzdužnim i poprečnim preklopima (min. 10 cm), a punktirano (30-50%) po površini. Utrošak 1,15 m'/m</t>
    </r>
    <r>
      <rPr>
        <vertAlign val="superscript"/>
        <sz val="12"/>
        <rFont val="Arial Narrow"/>
        <family val="2"/>
      </rPr>
      <t>2</t>
    </r>
    <r>
      <rPr>
        <sz val="12"/>
        <rFont val="Arial Narrow"/>
        <family val="2"/>
      </rPr>
      <t>. Obračun se vrši po m</t>
    </r>
    <r>
      <rPr>
        <vertAlign val="superscript"/>
        <sz val="12"/>
        <rFont val="Arial Narrow"/>
        <family val="2"/>
      </rPr>
      <t>2</t>
    </r>
    <r>
      <rPr>
        <sz val="12"/>
        <rFont val="Arial Narrow"/>
        <family val="2"/>
      </rPr>
      <t xml:space="preserve"> izoliranih površina.</t>
    </r>
  </si>
  <si>
    <t xml:space="preserve">Iskop u materijalu "C" kategorije za ugradnju novog propusta. Rad obuhvaća široke iskope predviđene projektom u materijalu kategorije C, s utovarom iskopanog materijala u prijevozno sredstvo i prijevoz na deponiju, radove na uređenju i čišćenju pokosa, te planiranje iskopanih površina i komprimiranje zdravice - posteljice na zbijenost ME=30 N/mm². Pri izradi iskopa treba provesti sve mjere sigurnosti pri radu i sva potrebna osiguranja postojećih objekata i komunikacija. Široki iskop treba obavljati upotrebom odgovarajuće mehanizacije, a ručni rad treba ograničiti na neophodni minimum. Iskopani materijal prevozi se na deponiju uz razastiranje i planiranje na deponiji. </t>
  </si>
  <si>
    <t>Betoniranje spojnog okna unutarnjih dimezija 1,00 x 1,00 m bet. C30/37, debljine zidova i donje ploče d=20cm i gornje ploče 15cm. Ova stavka obuhvaća izradu oplate, betoniranje, njegu betona i skidanje oplate, uključujući sav potreban materijal, te dobavu i gradnju poklopca dim: 0,60x0,60cm, klase nosivosti D400.  Obračun se vrši po m³ ugrađenog betona.</t>
  </si>
  <si>
    <t>Betoniranje obloge propusta bet. C16/20, debljine 15 cm. Ova stavka obuhvaća izradu oplate, betoniranje, njegu betona i skidanje oplate, uključujući sav potreban materijal. Obračun se vrši po m³ ugrađenog betona.</t>
  </si>
  <si>
    <r>
      <t xml:space="preserve">Nabava, dobava materijala i izrada čvrste obloge postojećeg cestovnog jarka od lomljenog kamena u betonu C30/37 krupnoće </t>
    </r>
    <r>
      <rPr>
        <sz val="12"/>
        <rFont val="Calibri"/>
        <family val="2"/>
      </rPr>
      <t>Φ</t>
    </r>
    <r>
      <rPr>
        <sz val="12"/>
        <rFont val="Arial Narrow"/>
        <family val="2"/>
      </rPr>
      <t xml:space="preserve">10 do Φ15 cm u debljini sloja 20 cm. Radovi na izgradnji obloge otvorenih kanala (jaraka) izvode se dijelom strojno uz pomoć bagera, a dijelom ručno. Prvo se  po pokosu jarka nanosi sloj betona u debljini od 5cm. Nakon nanešenog sloja betona ručno i strojno slaže se i poravnava kamen koji se dodatno na mjestima sljubnica zalijeva betonom. Materijal i radovi trebaju biti u skladu s  važećim pravilnicima, normama i pravilima struke. Obračun po m². </t>
    </r>
  </si>
  <si>
    <t>Nabava, doprema i ugradnja panelne ograde. Visina panela iznosi 1600mm, razmak stupova je prema nacrtu panelne ograde. Žica je pocinčana i plastificirana sa slojem PVC-a od min. 120 mikrona.. Stup je H poprečnog presjeka dimenzije 70x44mm, a visine 2275mm sve prema nacrtu. Stupovi su pocinčani u skladu s normom Euro 10346 ili jednakovrijedno __________________ i plastificirani (min. 120 mikrona), te se postavljaju na osnom razmaku prema nacrtu. Stupovi se ugrađuju u rupe minimalnog promjera 110mm i minimalne dubine 450mm. Paneli se postavljaju bočno na stupove pomoću metalnih spojnica od kojih se minimalno jedna po stupu učvršćuje sigurnosnim vijkom M6x50mm od nehrđajućeg čelika sa samopucajućom glavom. Boja ograde je zelena RAL 6005 ili jednakovrijedno _________________. Obračun po m1 montirane ograde. NAPOMENA: Ograda se izvodi prema priloženim nacrtima.</t>
  </si>
  <si>
    <r>
      <t>Nabava, dobava i montaža cjevovoda za uzimanje uzoraka vode iz vodnih komora Φ25mm.
Cjevovod izrađen od cijevi Φ33,7x2,9mm sa pripadnim fazonskim komadima (koljenima, nazuvnicama i zidnim prirubnicama) profila DN25mm (R1'').
Sve od materijala W.Nr. 1.4404 (AISI 316L). ili jednakovrijedno ____________
Izvodi se prema crtežu u grafičkom dijelu projekta. Obračun po m'</t>
    </r>
    <r>
      <rPr>
        <sz val="9.6"/>
        <rFont val="Arial Narrow"/>
        <family val="2"/>
      </rPr>
      <t>.</t>
    </r>
  </si>
  <si>
    <t>Nabava, dobava i montaža kuglaste slavine, s punim protokom, spajanje unutrašnjim navojem , R1/2'', PN10bar.
Materijal izrade W.Nr. 1.4404 (AISI 316L). Ili jednakovrijedno ______________</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</si>
  <si>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</si>
  <si>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</si>
  <si>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</si>
  <si>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</si>
  <si>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</si>
  <si>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</si>
  <si>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</si>
  <si>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</si>
  <si>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</si>
  <si>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</si>
  <si>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</si>
  <si>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</si>
  <si>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</si>
  <si>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</si>
  <si>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</si>
  <si>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</si>
  <si>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</si>
  <si>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</si>
  <si>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</si>
  <si>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</si>
  <si>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</si>
  <si>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</si>
  <si>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</si>
  <si>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</si>
  <si>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</si>
  <si>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</si>
  <si>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</si>
  <si>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</si>
  <si>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</si>
  <si>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</si>
  <si>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</si>
  <si>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</si>
  <si>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</si>
  <si>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</si>
  <si>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</si>
  <si>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</si>
  <si>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</si>
  <si>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</si>
  <si>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</si>
  <si>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</si>
  <si>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</si>
  <si>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</si>
  <si>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</si>
  <si>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</si>
  <si>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</si>
  <si>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</si>
  <si>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</si>
  <si>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</si>
  <si>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</si>
  <si>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</si>
  <si>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</si>
  <si>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</si>
  <si>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</si>
  <si>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</si>
  <si>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</si>
  <si>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</si>
  <si>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</si>
  <si>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</si>
  <si>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</si>
  <si>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</si>
  <si>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</si>
  <si>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</si>
  <si>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</si>
  <si>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</si>
  <si>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</si>
  <si>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</si>
  <si>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</si>
  <si>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</si>
  <si>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</si>
  <si>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</si>
  <si>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</si>
  <si>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</si>
  <si>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</si>
  <si>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</si>
  <si>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</si>
  <si>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</si>
  <si>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</si>
  <si>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</si>
  <si>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</si>
  <si>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</si>
  <si>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</si>
  <si>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</si>
  <si>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</si>
  <si>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</si>
  <si>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</si>
  <si>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</si>
  <si>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</si>
  <si>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</si>
  <si>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</si>
  <si>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</si>
  <si>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</si>
  <si>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</si>
  <si>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</si>
  <si>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</si>
  <si>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</si>
  <si>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</si>
  <si>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</si>
  <si>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</si>
  <si>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</si>
  <si>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</si>
  <si>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</si>
  <si>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</si>
  <si>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</si>
  <si>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</si>
  <si>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</si>
  <si>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</si>
  <si>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</si>
  <si>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</si>
  <si>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</si>
  <si>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</si>
  <si>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</si>
  <si>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</si>
  <si>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</si>
  <si>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</si>
  <si>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</si>
  <si>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</si>
  <si>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</si>
  <si>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</si>
  <si>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</si>
  <si>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</si>
  <si>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</si>
  <si>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</si>
  <si>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</si>
  <si>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</si>
  <si>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</si>
  <si>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</si>
  <si>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</si>
  <si>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</si>
  <si>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</si>
  <si>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</si>
  <si>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</si>
  <si>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</si>
  <si>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</si>
  <si>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</si>
  <si>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</si>
  <si>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</si>
  <si>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</si>
  <si>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</si>
  <si>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</si>
  <si>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</si>
  <si>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</si>
  <si>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</si>
  <si>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</si>
  <si>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</si>
  <si>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</si>
  <si>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</si>
  <si>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</si>
  <si>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</si>
  <si>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</si>
  <si>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</si>
  <si>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</si>
  <si>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</si>
  <si>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</si>
  <si>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 xml:space="preserve">Izvođači su dužni pravodobno i detaljno proučiti tehničku dokumentaciju, na temelju koje se izvode radovi, i od naručitelja pravodobno zatražiti objašnjenje o nedovoljno jasnim pojedinostima. Izvođači su dužni pravodobno zatražiti kompletiranje tehničke dokumentacije u slučaju njene nepotpunosti. Ako to ne učini i zbog toga nastane zastoj u radu ili dođe do odstupanja od ugovora, izvođač nema pravo postavljati zahtjev za naknadu, a ako je zbog toga nastala šteta na naručitelja, izvođač je dužan nadoknaditi štetu.
Smatra se da je zahtjev postavljen pravodobno ako je naručitelju, prema okolnostima koje su od utjecaja, dano 15 dana vremena da može postupiti u vezi sa zahtjevom, a da ne nastane zastoj u izvođenju radova. Izvođači su dužni prije početka radova kontrolirati ispravnost tehničke dokumentacije i predanih mjernih točaka (osovina objekta, reperi, točke eksproprijacijskog pojasa, osiguranja i dr ) </t>
  </si>
  <si>
    <r>
      <t xml:space="preserve">OPĆA NAPOMENA ZA IZVEDBU SVIH VRSTA ASFALTERSKIH RADOVA Tehnički uvjeti za izvedbu asfalterskih radova nisu posebno opisani u stavkama troškovnika već su dani u posebnom prilogu Program kontrole i osiguranja kakvoće. Kod sastavljanja ponude i izvebe asfalterskih radova u svemu se treba pridržavati tehničkih uvjeta koji su sastavni dio projekta.
</t>
    </r>
    <r>
      <rPr>
        <i/>
        <sz val="12"/>
        <rFont val="Arial Narrow"/>
        <family val="2"/>
      </rPr>
      <t>U cijenu mora biti uračunato:
- sva potrebna odsjecanja asfalta kao i prskanja podloge,
- tekuća i kontrolna ispitivanja, te pribavljanje atesta od ovlaštenog poduzeća.</t>
    </r>
  </si>
  <si>
    <t>1</t>
  </si>
  <si>
    <t xml:space="preserve">Zatrpavanje rova nakon polaganja cjevovoda slojem pijeska granulacije 0-4 mm, debljine sloja 30 cm iznad tjemena cijevi. Zatrpavanje se vrši ručno. Stavka obuhvača nabavu, dovoz, rasipanje i nabijanje. Pijesak je potrebno sabiti lakim nabijačima da se ne ošteti cijev. Nabijeni pijesak mora biti kompaktan.  Stavka uključuje i ispitivanje modula stišljivosti metodom kružne ploče prema HRN U.B1.046 ili jednakovrijedno _______________ i ishođenje atesta. Podrazumjeva i nabavu i dobavu pijeska od gradilišnog deponija do mjesta ugradbe. Obračun po m3 ugrađenog materijala. </t>
  </si>
  <si>
    <r>
      <t>Nabava, doprema potrebnog materijala te izrada razupiranja rova projektiranog cjevovoda na mjestima prema projektu. Razupiranje je predviđeno pomoću dasaka, greda i klinova, sve prema HRN EN 13331 ili jednakovrijedno _________________ i Tehničkom propisu za građevne konstrukcije, da se omogući siguran rad na otkopu i ostalim radovima u rovu. Potrebno je izvesti nadvišenje od min. 20 cm iznad gornjeg ruba rova da se spriječi urušavanje materijala u rov. Stavkom uključeno i skidanje razupirača i dasaka s izbacivanjem skinutog materijala van rova poslije završnih radova, kao i transportni troškovi materijala. Razupiranje rova mora odgovarati geofizičkim osobinama, rastresitosti i pritisku tla u kome se vrši iskop. Obračun po m</t>
    </r>
    <r>
      <rPr>
        <vertAlign val="superscript"/>
        <sz val="12"/>
        <rFont val="Arial Narrow"/>
        <family val="2"/>
      </rPr>
      <t>2</t>
    </r>
    <r>
      <rPr>
        <sz val="12"/>
        <rFont val="Arial Narrow"/>
        <family val="2"/>
      </rPr>
      <t xml:space="preserve"> razuprte površine. Predviđeno razupiranje rova od 100%. </t>
    </r>
  </si>
  <si>
    <t>Nabava, doprema i montaža fazonskih komada od nodularnog lijeva (ductile) GGG 40 prema ISO 2531, tj.HRN EN 545 ili jednakovrijedno ____________________ za nazivni tlak PN 10 bara. Svi fazonski komadi trebaju imati antikorozivnu zaštitu iznutra i izvana epoxy (unutarnja: EP prah prema HRN EN 14901, vanjska: EP prah prema HRN EN 14901 ili jednakovrijedno ________________ i prema RAL-GZ 662, odnosno plastifikacija u debljini min 250 mikrona). Fazonski komadi moraju imati: naglavak s utičnim spojem  sa brtvom od EPDM, prirubnice PN 10 za spoj po HRN EN 1092-2 ili jednakovrijedno _____________, gumena brtva s prokronskim prstenom za pitku vodu, za radni tlak od 10 bara. Obavezno stezanje s moment ključem prema preporuci proizvođača. Prokronski vijak odgovarajućih dimenzija  s maticom i  s podloškom. U cijenu uključiti pregled prije ugradnje, bojenje, te sav brtveni i spojni materijal i raznošenje fazonskih komada duž rova na prosječnu udaljenost 50 m. Obračun po ugrađenom komadu.</t>
  </si>
  <si>
    <t>Nabava, dobava i montaža EV zasuna. Uračunata teleskopska ugradbena garnitura s uličnom kapom kao i sav brtveni i spojni materijal. Kućište zasuna od nodularnog lijeva GGG 40, prema HRN EN 1563 ili jednakovrijedno _____________________, u cijelosti zaštićeno protiv korozije slojem epoksidne smole min. debljine 250 mikrona prema HRN EN 14901 ili jednakovrijedno _____________________. Dimenzije zasuna prema HRN EN 558 ili jednakovrijedno _____________________. Boja obvezno RAL-GZ 662. Vođenje vretena u tri točke s dvije vodilice klina iz umjetnog materijala, što smanjuje moment otvaranja i zatvaranja zasuna, Vreteno iz nehrđajućeg čelika St. 1.4021, izrađeno valjanjem.</t>
  </si>
  <si>
    <t>O – brtve vretena obostrano uležištene u nehrđajući materijal, tako da protupovratna brtva omogućava izmjenu O – brtvi pod tlakom. Zaporni klin od GGG 40, potpuno vulkaniziran iznutra i izvana, s otvorom za drenažu. Brtva kućišta u utoru poklopca dodatno osigurana od izvlačenja otvorom kroz koje prolaze vijci. Vijci kućišta upušteni i potpuno zaštićeni protiv korozije voskom. Armature moraju biti ispitane i usuglašene s normom HRN EN 1074 kao i HRN EN 12266 ili jednakovrijedno  _____________________. Tvorničko jamstvo minimalno 5 godina.</t>
  </si>
  <si>
    <t>-  prirubnice PN 10/16 za spoj po HRN EN 1092-2 i HRN EN 1333  ili jednakovrijedno _____________________</t>
  </si>
  <si>
    <t xml:space="preserve"> - gumena brtva s prokronskim prstenom za pitku vodu, za radni tlak 10 do 40 bara, prema HRN EN 681 i HRN EN 1514  ili jednakovrijedno _____________________. Obavezno stezanje s moment ključem prema preporuci proizvođača.</t>
  </si>
  <si>
    <t xml:space="preserve"> - prokronski vijak odgovarajućih dimenzija po HRN EN ISO 4016 ili jednakovrijedno _____________________ sa maticom po HRN EN ISO 4034 ili jednakovrijedno _____________________ s podloškom. B</t>
  </si>
  <si>
    <r>
      <t>Nabava, dobava i montaža otcjepnih komada s ugrađenim EV zasunima. Uračunata teleskopska ugradbena garnitura s uličnom kapom kao i sav brtveni i spojni materijal.</t>
    </r>
    <r>
      <rPr>
        <b/>
        <sz val="12"/>
        <color indexed="8"/>
        <rFont val="Arial Narrow"/>
        <family val="2"/>
      </rPr>
      <t xml:space="preserve"> </t>
    </r>
    <r>
      <rPr>
        <sz val="12"/>
        <color indexed="8"/>
        <rFont val="Arial Narrow"/>
        <family val="2"/>
      </rPr>
      <t>Kućište zasuna od nodularnog lijeva GGG 40, prema HRN EN 1563 ili jednakovrijedno ______________, u cijelosti zaštićeno protiv korozije slojem epoksidne smole min. debljine 250 mikrona prema HRN EN 14901  ili jednakovrijedno ______________. Boja obvezno RAL-GZ 662. Vođenje vretena u tri točke s dvije vodilice klina iz umjetnog materijala, što smanjuje moment otvaranja i zatvaranja zasuna, Vreteno iz nehrđajućeg čelika St. 1.4021, izrađeno valjanjem. O – brtve vretena obostrano uležištene u nehrđajući materijal, tako da protupovratna brtva omogućava izmjenu O – brtvi pod tlakom prema ISO 7259. Zaporni klin od GGG 40, potpuno vulkaniziran iznutra i izvana, s otvorom za drenažu. Brtva kućišta u utoru poklopca dodatno osigurana od izvlačenja otvorom kroz koje prolaze vijci. Vijci kućišta upušteni i potpuno zaštićeni protiv korozije voskom. Armature moraju biti ispitane i usuglašene s normom HRN EN 1074 kao i HRN EN 12266  ili jednakovrijedno ______________. Tvorničko jamstvo minimalno 5 godina.</t>
    </r>
  </si>
  <si>
    <t>- prokronski vijak odgovarajućih dimenzija po HRN EN ISO 4016 sa maticom po HRN EN ISO 4034  ili jednakovrijedno ______________ s podloškom.</t>
  </si>
  <si>
    <t xml:space="preserve">Nabava, dobava i ugradnja leptirastog zatvarača s elektro pogonom, profila DN 150, prirubničke izvedbe, za nominalni tlak PN 10.
Zatvarač je zrađen sukladno EN 593  ili jednakovrijedna ______________, slijedeće izvedbe:
- automatski sustav mekog brtvljenja
- disk sa dvostrukim ekscentrom i zatvorenim provrtima
- prirubnice B po EN 1092-2  ili jednakovrijedno ______________, DI, tip 21, PN16
Materijali:
 - tijelo: nodularni lijev EN-JS  1030 ili jednakovrijedno ______________ (GGG-40)
 - disk: nodularni lijev EN-JS  1030  ili jednakovrijedno ______________(GGG-40)
 - osovine: nehrđajući čelik 1.4021
 - potpuno zatvorene osovine brtvljene O-prstenima – bez kontakta s medijem
 - dosjedni prsten u kućištu nehrđajući čelik izveden mikrozavarivanjem
 - profilni brtveni prsten: EPDM
 - učvrsni prsten: nodularni lijev EN-JS 1030 ili jednakovrijedna ______________ (GGG-40)
Zaštita od korozije:
 - tijelo: unutarnji i vanjski epoksidni premaz 
 - disk: epoksidni premaz
Boja: plava RAL 5005 
 - RAL certifikat (jaka antikorozivna zaštita prema GSK sustavu kvalitete)
 - debljina premaza: 250 µm
- Ugradbena dužina: 310 mm, sukladno EN 558-1 serija 14 (DIN 3202, F4) ili jednakovrijedna ______________
- Uvjerenje HR Zavoda za javno zdravstvo o prikladnosti korištenja za pitku vodu 
- Hrvatski certifikat o sukladnosti izdat od ovlaštene tvrtke </t>
  </si>
  <si>
    <t>Nabava, dobava i ugradnja elektromagnetskog mjerača protoka na cjevovodu profila DN 150 mm, L = 30 cm, za radni tlak 10 bara, odvojene izvedbe sa 20 m kabela. Stupanj zaštite IP67sa mikroprocerskom samokontrolom ispravnosti rada, prirubnice od  čelika ST 37.2, Zn/Al površinska zaštita sa somoobnavljajućim efektom (radi izvrsne korozivne zaštite) prema DIN (2501) BS4504  ili jednakovrijedno ______________. 3 izlaza i to strujni zlaz 0/4…20 mA HART protocol, impulsni /frekventni “open collector izlaz, statusni izlaz (kvar, smjer protoka, prazna cijev), 1 ulaz i to statusni ulaz 3…30VDC za vajnsko nuliranje mjerila ili stavljanje na stop,  potpuno programibilan bez dodatnog alata. 4 elektrode iz nehrđajućeg čelika, 2 mjerne , 1 uzemljenje i 1 za dojavu prazne cijevi, mogućnost rezanja malih protoka (Low Flow cut off), svi ulazi i izlazi galvanski odvojeni. Mjerna točnost 0,2%, mjerni opseg 1:1000, napajanje 85-260V, 50/60 Hz (24V DC), dvoredni displej sa tipkama za programiranje, dozvoljena temp. medija -20 do 80°C, mjerenje u dva smjera.</t>
  </si>
  <si>
    <t xml:space="preserve">Nabava, dobava i montaža spojnice s prirubnicom kao prijelazni komad PE-HD cijevi na fazonske komade ( "sistem 2000" Nr.0400). Uračunat sav brtveni i spojni materijal. Prirubnica izrađena od GGG 40, s Epoksidnom zaštitom min. debljine od 250 μm. Usnata i plosnata brtva od elastomera, tvornički ugrađena, prsten za potezno osiguranje od izvlačenja izrađen od mesinga   (Ms 58), sa steznom površinom nazubljenom zupcima koji su postavljeni u suprotnim smjerovima, što spriječava zarezno djelovanje na PVC cijevi i ne stvara inicijalne zareze i oštečenja cijevi, a ujedno osigurava apsolutno siguran spoj od izvlačenja, nazivni tlak PN 10 bara, a prirubnica prema normi EN 109-2. Obračun po ugrađenom komadu. Gumena brtva s prokronskim prstenom za pitku vodu, za radni tlak 10 do 40 bara. Obavezno stezanje s moment ključem prema preporuci proizvođača. Prokronski vijak odgovarajućih dimenzija po DIN EN 24016 ili jednakovrijedno ___________________ sa maticom po DIN EN 24034  ili jednakovrijedno ___________________ s podloškom. </t>
  </si>
  <si>
    <t xml:space="preserve">Nabava, doprema i ugradnja lijevano-željeznih kanalskih poklopaca prema prema HRN EN 124:2005  ili jednakovrijedno _____________ veličine, svijetlog otvora Φ600mm i 800/800mm  s protubučnom brtvom, ispitnog opterećenja 400kN za teški promet. Cijena obuhvaća sav rad na polaganju poklopca u dvije faze i to u prvoj fazi polaganje na AB ploču na sloj od cementnog morta, te sav potreban materijal. U drugoj fazi poklopac treba ugraditi točno sa gornjim vrhom u nivou nivelete kolnika ceste ili bankine, odnosno zelenila, sa svim potrebnim eventualnim podzidavanjem ili spuštanjem na brzovezujući trokomponentni mort na bazi epoksidnih smola. Obračunava se po komadu ugrađenog poklopca. </t>
  </si>
  <si>
    <t>Ispitivanje cjevovoda ispusta i preljeva i revizijskih okana na vodonepropusnost prema  važećim propisima, uz izradu izvještaja o ispitivanju.
Ispitivanje se vrši na djelomično zatrpanom kanalu - spojevi moraju biti slobodni i vidljivi. Ispitivanje vrši osoba (laboratorij) ovlaštena prema normi HRN EN ISO/IEC 17025:2007  ili jednakovrijedno _____________.
Stavka uključuje sav potreban materijal, opremu i rad ovlaštene osobe.
Obračun prema m' ispitanog cjevovoda ispusta i preljeva.</t>
  </si>
  <si>
    <t>Dobava i postava otirača od PU pletiva vel. 75/50 cm.</t>
  </si>
  <si>
    <t>Dobava i ugradnja ljestvi s leđobranom. Dobava postava i montiranje ljestvi H = 6,13 m, s leđobranom sidrenih u zid koje služe kao pomoćne ljestve za spuštanje vodnu komoru. Prečke ljestava zavarene za stranice ljestava na vertikalnom razmaku od 300 mm. Leđna zaštita izrađena u obliku kaveza načinjenog od lukova od plosnatog željeza, s unutrašnjim radijusom  700 - 800 mm. Sve komplet sa potrebnim kukama, držacima i svim ostalim veznim elementima te potrebnim veznim i pomoćnim materijalom. Svi profili izvedeni su od nehrđajućeg čelika, inox materijala Č.4580 (AISI304) s tvorničkim jetkanjem u kupelji i naknadnom pasivizacijom. Obračun po komadu. Vidi shemu bravarije br. 2</t>
  </si>
  <si>
    <t xml:space="preserve">Rušenje i odstranjivanje makadamskog sloja postojeće kolničke konstrukcije makadamskog puta prosječne debljine do 20 cm.
Ove radove treba izvoditi specijalnim strojevima namjenjenim za tu vrstu radova.
U jediničnoj cijeni ove stavke obuhvaćeno je slijedeće:
- razbijanje kolnika specijalnim strojevima,
- utovar, prijevoz, istovar, razastiranje i ugradnja na deponiji.
Deponiju osigurava izvođač radova.
Obračunato po m2 stvarno uklonjenih slojeva kolničke konstrukcije bez obzira na debljinu.
</t>
  </si>
  <si>
    <t xml:space="preserve">Kopanje probnih šliceva u svrhu utvrđivanja položaja postojećih instalacija i ucrtavanje u situaciju 1:200.
Kopanje probnih šliceva na karakterističnim mjestima trase veličine 0,4x1,0x1,2 m, odnosno na mjestima križanja s drugim instalacijama i na mjestima koje odredi nadzorni inženjer, a gdje se pretpostavlja da su smještene podzemne instalacije struje, vode, telefona, plina i kanalizacije i na mjestima gdje postoji sumnja da bi se mogle nalaziti podzemne instalacije.
Ova stavka obuhvaća slijedeće radove:
- ručni otkop rova uz pozornost da se ne oštete instalacije do dubine 1,20 m s mogućim razupiranjem
- po potrebi zatrpavanje rova
- utvrđivanje i snimanje položaja postojećih instalacija, te oznaka na površini terena sa položajem i dubinom, te unošenje u nacrt postojećih instalacija
- otkopane rovove osigurati prema HTZ mjerama
Obračun po m' ručno otkopanog rova s odvozom na deponiju
</t>
  </si>
  <si>
    <t xml:space="preserve">Izrada pješačkih provizorija.
Ova stavka obuhvaća: 
- izradu drvenih pješačkih provizorija. Provizoriji moraju biti izrađeni prema svim propisima tehničke zaštite.
Obračun po kom izvedenog provizorija.
</t>
  </si>
  <si>
    <t xml:space="preserve">Izrada kolnih provizorija-prijelaza od čeličnih ploča, d=3cm, dim 1,0x2,0 m, sa potrebnim sidrenjem protiv klizanja. Postavljaju se za prelaze preko rovova.
Obračunato po komadu ploče.
</t>
  </si>
  <si>
    <t>Čišćenje gradilišta nakon završetka svih radova sa odvozom otpada i zaostalog građevnog materijala na deponiju koju osigurava izvođač radova.</t>
  </si>
  <si>
    <t xml:space="preserve">Geodetsko snimanje izvedenog stanja prometnih i pješačkih površina, nakon potpunog dovršenja svih radova.
Snimanje i unos podataka u katastar obavlja ovlašteno poduzeće za tu vrstu radova.
Obračun po m² snimljene površine.
</t>
  </si>
  <si>
    <t xml:space="preserve">Iskop humusa u debljini sloja od 30 cm.
Rad obuhvaća površinski iskop humusa te njegovo prebacivanje na deponij koji osigurava izvođač radova.
Humus na dijelu predmetne trase ima veliki udio muljevitih primjesa i nije dovoljno kvalitetan pa se ne predviđa njegovo korištenje za završno uređenje zelenih površina.  Humus se iskopava isključivo strojno, a ručno jedino tamo gdje to strojevi ne bi mogli obaviti na zadovoljavajući način.
Jedinična cijena uključuje iskop humusa, prebacivanje u deponiju sa razastiranjem i planiranjem kao i sve ostalo prema važećim propisima za ovu stavku.
Obračunato po m³ stvarno iskopanog humusa u sraslom stanju.
</t>
  </si>
  <si>
    <t xml:space="preserve">Dobava i ugradnja tipskih betonskih rubnjaka presjeka 8x20cm izvedenih iz betona C 30/37.
Rubnjaci se postavljaju na podlogu od betona C 16/20, presjeka prema detalju. Sastave rubnjaka treba izvesti u širini oko 10mm te ispuniti cementni mortom omjera 1:4, uvučenim za 10mm.
U stavku je uključen i eventualno potreban iskop te oplata za podlogu.
Obračunato po m' ugrađenog rubnjaka.
</t>
  </si>
  <si>
    <t xml:space="preserve">Dobava i ugradnja tipskih betonskih rubnjaka presjeka 18x24cm izvedenih iz betona C30/37.
Rubnjaci se postavljaju na podlogu od betona C16/20, presjeka prema detalju. Sastave rubnjaka treba izvesti u širini oko 10mm te ispuniti cementni mortom omjera 1:4, uvučenim za 10mm.
U stavku je uključen i eventualno potreban iskop te oplata za podlogu.
Obračunato po m' ugrađenog rubnjaka.
</t>
  </si>
  <si>
    <t xml:space="preserve">Dobava i stroj. izrada donjeg nosivog asfalt betona od drobljenog eruptivnog agregata - KOLNIK.
Sastav mješavine i kvaliteta upotrebljenih komponenata trebaju odgovarati propisima za AC 22 base 50/70 AG6 M1-E2.
Nosivi sloj asfalta se postavlja na nosivi tamponski sloj, a debljina sloja u uvaljanom stanju treba biti 8,0 cm.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ili jednakovrijedno __________________, te utovar, prijevoz, i strojna ugradba (razastiranje i zbijanje). Izvedba, kontrola kakvoće i obračun prema HRN za srednje prometno opterećenje.  Na mjestima gdje se sloj ugrađuje u proširenja kolnika i na mjestima uklapanja u postojeće asfaltne površine; stavkom je obuhvaćena i odgovarajuća priprema postojećih rubova asfalta strojnim zasijecanjem.
Obračunato po m² ugrađenog asfalta.
</t>
  </si>
  <si>
    <t xml:space="preserve">Izrada priključaka slivnika i linijskog kanala do vanjske kanalizacije od PVC Ø 160 mm. 
Ova stavka obuhvaća:
- nabava, doprema i ugradnja cijevi po pravcu i niveleti sa izvedbom spojeva. Cijev ugraditi na betonsku podlogu i u betonskoj oblozi prema nacrtu slivnika i linijskog kanala, prema detalju
- izrada spoja priključka na okno vanjske kanalizacije
- ispitivanje nepropusnosti i davanje atesta o nepropusnosti.
Obračun po m' kompletnog priključka.
</t>
  </si>
  <si>
    <t xml:space="preserve">Čišćenje izvedenog slivnika i linijskog kanala
Stavka obuhvaća čišćenje svih dijelova sustava odvodnje nakon uspješno provedenog ispitivanja tlačnom probom.
Rad se obračunava po komadu izvedenog slivnika i linijskog kanala sa spojem na reviziono okno kanalizacije.
</t>
  </si>
  <si>
    <t>Završno prilagođavanje novo izvedenih revizionih okana, taložnika i slivnika niveleti manipulativnog platoa i nogostupa.
Poklopce okana, taložnika i slivnika potrebno je prilagoditi niveleti manipulativnog platoa i nogostupa podizanjem (dobetoniranjem) ili spuštanjem (rušenjem) za prosječno 0.0-0.5 m.
Ova stavka obuhvaća:
- skidanje poklopca i okvira te deponiranje na gradilištu do ponovne ugradnje
- rušenje postojećeg okna i slivnika do potrebne visine sa odstranjivanjem porušenog dijela i izravnanje cementnim mortom ili betonom radi polaganja poklopca,
- dobetoniranje okna i slivnika do potrebne visine s izradom potrebne oplate i žbukanjem dobetoniranog dijela revizionog okna cementnim mortom 1:2 u sloju debljine 2 cm s dodatkom sredstva za nepropusnost,
Obračunato po komadu prilagođenog okna.</t>
  </si>
  <si>
    <t xml:space="preserve">VERTIKALNA SIGNALIZACIJA
Ugradnja prometnih znakova prema projektu, nakon završenih građevinskih radova. Prometnih znakovi su u reflektirajućoj tehnici.
Ova stavka obuhvaća:
- iskop za temelje nosača,
izrada betonskih temelja oblika krnje piramide sa stranicama donjeg kvadrata 30 cm i gornjeg 20 cm i dub.min.80 cm, od betona klase C 16/20 (MB-20) s nabavom, ugradnjom i njegom betona te zatrpavanje nakon izrade temelja materijalom iz iskopa s odvozom viška materijala na deponij.
- u cijenu je uključena nabava materijala, oplata temelja, ugradnja ankera i podložnih ploča za pričvršćenje stupa,
- postavljanje nosača (stupova) za pričvršćenje prometnih znakova u skladu s Pravilnikom o prometnim znakovima, opremi i signalizaciji na cestama
- u cijenu je uključena nabava i postava stupova prema projektu (od aluminijskih ili od Fe cijevi), svi prijevozi i prijenosi sa skladištenjem te sav rad i materijal za ugradnju,
nabava znakova s bojenjem i lijepljenjem folije (I. klase retrorefleksije ), svi prijevozi i prijenosi sa skladištenjem te sav rad i materijal te pričvrsni elementi i pribor za ugradnju, u skladu s Pravilnikom o prometnim znakovima, opremi i signalizaciji na cestama 
</t>
  </si>
  <si>
    <t>HORIZONTALNA SIGNALIZACIJA
Dobava i izvedba horizontalne signalizacije bojanjem gustom uljenom bojom bijelog tona standardne kvalitete (širina razdjelnih crta iznosi 15 cm). Signalizacija se izvodi masom IV. klase retrorefleksije , a u skladu s Pravilnikom o prometnim znakovima, opremi i signalizaciji na cestama
U cijenu stavke su uključeni svi pripremni i pomoćni radovi, alati i materijali.
Obračun po m² označenih površina</t>
  </si>
  <si>
    <t xml:space="preserve">Privremena regulacija prometa za vrijeme izvođenja radova.
Pod ovom regulacijom prometa podrazumijeva se šira regulacija prometa obilaznim putevima, dok užu regulaciju prometa tj. zatvaranje gradilišta i regulaciju prometa preko samog gradilišta treba izvođač obuhvatiti organizacijom gradilišta.
Ova stavka obuhvaća:
- postavljanje novih i izmjena postojećih prometnih znakova,
- nakon prestanka privremene regulacije vraćanje prometnih znakova u prvobitno stanje,
- objava privremene regulacije u javnim glasilima kao i početka i završetka trajanja iste,
- održavanje svih znakova za vrijeme trajanja privremene regulacije.
Privremena regulacija prometa za vrijeme izvođenja radova biti će obuhvaćena posebnim projektom.
</t>
  </si>
  <si>
    <r>
      <t>Iskolčenje površine i profila.
Stavka obuhvaća:
- iskolčenje poligonih točaka, repera s tlocrtnim i visinskim podacima
- osiguranje pojedinih točaka koje služe za rekonstrukciju visine
- postavljanje poprečnih profila
- tijekom rada izvođač obavlja pojedine geodetske izmjere pravca i visine koji su mu potrebni za obračun izvršenih radova
- izrada elaborata iskolčenja
- u cijenu koštanja ulazi sav materijal i radna snaga
Snimanje i izradu nacrta iskolčenja obavlja ovlašteno poduzeće za tu vrstu posla.
Obračun po m</t>
    </r>
    <r>
      <rPr>
        <sz val="12"/>
        <rFont val="Calibri"/>
        <family val="2"/>
      </rPr>
      <t>²</t>
    </r>
    <r>
      <rPr>
        <sz val="12"/>
        <rFont val="Arial Narrow"/>
        <family val="2"/>
      </rPr>
      <t xml:space="preserve"> iskolčene površine i profila.</t>
    </r>
  </si>
  <si>
    <r>
      <t>Zaštita postojećih komunalnih instalacija PVC cijevima
Ova stavka obuhvaća:
ručni otkop zemlje oko instalacija, dobavu i dopremu materijala, oblaganje postojećih instalacija  PVC polucijevima promjera 150 - 300 mm te izrada zaštite od betona C 16/20 u količini od 0,15 m</t>
    </r>
    <r>
      <rPr>
        <sz val="12"/>
        <rFont val="Calibri"/>
        <family val="2"/>
      </rPr>
      <t>³</t>
    </r>
    <r>
      <rPr>
        <sz val="12"/>
        <rFont val="Arial Narrow"/>
        <family val="2"/>
      </rPr>
      <t xml:space="preserve">/m, zatrpavanje i odvoz viška zemlje deponiju lokacije kao u st. 1.2.
Obračun po m' obložene instalacije.
</t>
    </r>
  </si>
  <si>
    <r>
      <t>Čišćenje okolnih prometnih površina od nečistoća.
Postojeći makadamski put  treba očistiti od vezanog i nevezanog materijala i nečistoća.
Obračun po m</t>
    </r>
    <r>
      <rPr>
        <sz val="12"/>
        <rFont val="Calibri"/>
        <family val="2"/>
      </rPr>
      <t>²</t>
    </r>
    <r>
      <rPr>
        <sz val="12"/>
        <rFont val="Arial Narrow"/>
        <family val="2"/>
      </rPr>
      <t xml:space="preserve"> očišćene prometnice.
</t>
    </r>
  </si>
  <si>
    <r>
      <t>Iskop na trasi u širokom otkopu u materijalu C kategorije.
Rad obuhvaća široke iskope predviđene projektom ili zahtjevom nadzornog inženjera u materijalu kategorije C, s utovarom iskopanog materijala u prijevozno sredstvo i prijevoz na deponiju, radove na uređenju i čišćenju pokosa, te planiranje iskopanih površina i komprimiranje zdravice - posteljice na zbijenost ME≥30 N/mm</t>
    </r>
    <r>
      <rPr>
        <sz val="12"/>
        <rFont val="Calibri"/>
        <family val="2"/>
      </rPr>
      <t>²</t>
    </r>
    <r>
      <rPr>
        <sz val="12"/>
        <rFont val="Arial Narrow"/>
        <family val="2"/>
      </rPr>
      <t>.
Pri izradi iskopa treba provesti sve mjere sigurnosti pri radu i sva potrebna osiguranja postojećih objekata i komunikacija. Široki iskop treba obavljati upotrebom odgovarajuće mehanizacije, a ručni rad treba ograničiti na neophodni minimum.
Sve iskope treba izvesti u  dubini od 30 do 50 cm i urediti prema karakterističnim profilima, predviđenim kotama i predviđenim nagibima u projektu, odnosno prema zahtjevu nadzornog inženjera.
Iskopani materijal prevozi se na deponiju na lokaciji kao u st. 1.2. uz razastiranje i planiranje na deponiji.
Obračunato po m</t>
    </r>
    <r>
      <rPr>
        <sz val="12"/>
        <rFont val="Calibri"/>
        <family val="2"/>
      </rPr>
      <t>³</t>
    </r>
    <r>
      <rPr>
        <sz val="12"/>
        <rFont val="Arial Narrow"/>
        <family val="2"/>
      </rPr>
      <t xml:space="preserve"> stvarno iskopanog mat. u sraslom stanju.
</t>
    </r>
  </si>
  <si>
    <r>
      <t>Zamjena zemljanog materijala vibriranim šljunkom u debljini od 50 cm, radi poboljšanja nosivosti temeljnog tla.
Računato sa 100% od ukupne površine novog kolnika.
Predviđa se zamjena sloja od 25 cm bez ugradnje geotekstila.
Rad obuhvaća iskop sloja slabog materijala u temeljnom tlu s odvozom u deponiju, te njegovu zamjenu izradom zbijenog nasipnog sloja od boljeg materijala. Slabi materijal temeljnog tla zamjeniti će se kvalitetnijim materijalom kada se zbog svojstva materijala u temeljnom tlu uz odgovarajući način rada ne mogu postići zahtjevi kvalitete . Materijal za zamjenu predlaže izvođač i osigurava sva potrebna ispitivanja radi uvida u njegovu kvalitetu, a primjenu tog materijala mora odobriti nadzorni inženjer. Debljina sloja kojeg treba zamjeniti ovim projektom predviđa se 25 cm, ako se ne postignu zahtjevi kvalitete, debljina sloja se određuje na pokusnoj dionici.
Na pokusnoj dionici određuje se i vrsta strojeva za zbijanje i režim njihova rada.
Dužina pokusne dionice iznosi najmanje 50 m, a svi troškovi u vezi s pokusnom dionicom, padaju na teret izvođača, a ako ona zadovolji kriterije za ocjenu kvalitete  i ako se uklapa u trasu ceste, priznaje se kao potpuno završeni zamjenski sloj.
Ukoliko se nakon iskopa za zamjenski sloj i zbijanja ne može postići Ms ≥ 30 N/mm</t>
    </r>
    <r>
      <rPr>
        <sz val="12"/>
        <rFont val="Calibri"/>
        <family val="2"/>
      </rPr>
      <t>²</t>
    </r>
    <r>
      <rPr>
        <sz val="12"/>
        <rFont val="Arial Narrow"/>
        <family val="2"/>
      </rPr>
      <t xml:space="preserve"> treba primjeniti slijedeće uvjete:</t>
    </r>
  </si>
  <si>
    <r>
      <t>Iskop materijala na mjestu zamjene tla ispod trupa prometnice.
Ova stavka obuhvaća:
- iskop, utovar i istovar materijala te prijevoz na deponiju kao u st. 1.2.
- razastiranje materijala na deponiji,
- planiranje materijala na deponiji,
- planiranje posteljice u iskopu do točnosti ±3 cm, te valjanje odgovarajućim valjcima.
Obračun po m</t>
    </r>
    <r>
      <rPr>
        <sz val="12"/>
        <rFont val="Calibri"/>
        <family val="2"/>
      </rPr>
      <t>³</t>
    </r>
    <r>
      <rPr>
        <sz val="12"/>
        <rFont val="Arial Narrow"/>
        <family val="2"/>
      </rPr>
      <t xml:space="preserve"> iskopanog materijala mjereno u sraslom stanju sa prijevozom.</t>
    </r>
  </si>
  <si>
    <r>
      <t>Zamjena iskopanog materijala sa vibriranim šljunkom. 
Kvaliteta šljunka i ugradnja mora odgovarati tehničkim propisima za izradu nasipa što treba dokazati atestom.
Ugradnju materijala treba vršiti tako da se ne oštećuje profil posteljice, a zbijanje vršiti da se postigne ME≥ 30 N/mm</t>
    </r>
    <r>
      <rPr>
        <sz val="12"/>
        <rFont val="Calibri"/>
        <family val="2"/>
      </rPr>
      <t>²</t>
    </r>
    <r>
      <rPr>
        <sz val="10.8"/>
        <rFont val="Arial Narrow"/>
        <family val="2"/>
      </rPr>
      <t>.</t>
    </r>
    <r>
      <rPr>
        <sz val="12"/>
        <rFont val="Arial Narrow"/>
        <family val="2"/>
      </rPr>
      <t xml:space="preserve">
Ovaj dio radova obuhvaća:
- dobavu šljunka ili kamenog materijala,
- prijevoz na gradilište,
- razastiranje, planiranje do točnosti K 3 cm i zbijanje
- dobava atesta o kvaliteti šljunka i zbijenosti
Obračun po m</t>
    </r>
    <r>
      <rPr>
        <sz val="12"/>
        <rFont val="Calibri"/>
        <family val="2"/>
      </rPr>
      <t>³</t>
    </r>
    <r>
      <rPr>
        <sz val="12"/>
        <rFont val="Arial Narrow"/>
        <family val="2"/>
      </rPr>
      <t xml:space="preserve"> izvedenog zamjenskog sloja.
</t>
    </r>
  </si>
  <si>
    <r>
      <t>Planiranje posteljice na projektom predviđene kote.
U stavku je uključeno rješavanje odvodnje posteljice, sabijanje posteljice tako da se postigne zbijenost od 100% prema standardnom Proctorovom pokusu, odnosno Ms=20 MN/m</t>
    </r>
    <r>
      <rPr>
        <sz val="12"/>
        <rFont val="Calibri"/>
        <family val="2"/>
      </rPr>
      <t>²</t>
    </r>
    <r>
      <rPr>
        <sz val="12"/>
        <rFont val="Arial Narrow"/>
        <family val="2"/>
      </rPr>
      <t xml:space="preserve"> za zemljane materijale, odnosno Ms=25 MN/m² za šljunčane materijale mjereno kružnom pločom promjera 30 cm pri optimalnoj vlažnosti materijala. 
U cijenu stavke su uključeni svi pripremni i pomoćni radovi, alati i materijal.
Obračunato po m² planirane površine.
</t>
    </r>
  </si>
  <si>
    <r>
      <t>Uređenje slabo nosivog temeljnog tla i posteljice polaganjem netkanog geotekstila načina ugradbe (preklapanjem, zavarivanjem ili šivanjem)
te kakvoće prema projektu, na prethodno poravnato tlo. Rad se obračunava i mjeri prema stvarnoj površini tla na koji je položen geotekstil (preklopi se ne uračunavaju). Prvi sloj nasipa koji se nanosi s čela u smjeru preklopa  obračunava se u stavci nasipa. Upotrijebiti geotekstil 300 g/m2, namijenjen za razdvajanje i pojačanje, za meterijal granulacije zrna do 63 mm, vrstu tla U1 i razred opterećenja LKL I-IV, prema austrijskim RVS 3.63. Geotekstil se postavlja ako se nakon iskopa za zamjenu temeljnog tla od 50 cm na temeljnom tlu ne može postići stišljivost od Ms=5 N/mm2, u svemu kako je opisano u prethodnoj stavci. Ovom stavkom je obračunato je polaganje geotekstila na cijeloj površini pod kolnikom (preklopi širine 30 cm). Točan obračun izvršiti prema stvarno izvršenim radovima.
Obračunato po m</t>
    </r>
    <r>
      <rPr>
        <sz val="12"/>
        <rFont val="Calibri"/>
        <family val="2"/>
      </rPr>
      <t>²</t>
    </r>
    <r>
      <rPr>
        <sz val="12"/>
        <rFont val="Arial Narrow"/>
        <family val="2"/>
      </rPr>
      <t xml:space="preserve"> postavljenog geotekstila.
</t>
    </r>
  </si>
  <si>
    <r>
      <t>Izrada nasipa od kamenog drobljenog materijala. 
Nasip se izvodi ispod kolničke konstrukcije u slojevima čiju debljinu treba odrediti obzirom na vrstu materijala i raspoloživa sredstva za nabijanje.
Nabijanje nasipa treba izvoditi tako da se postigne ME ≥ 40 N/mm</t>
    </r>
    <r>
      <rPr>
        <sz val="12"/>
        <rFont val="Calibri"/>
        <family val="2"/>
      </rPr>
      <t>²</t>
    </r>
    <r>
      <rPr>
        <sz val="12"/>
        <rFont val="Arial Narrow"/>
        <family val="2"/>
      </rPr>
      <t xml:space="preserve"> što izvođač dokazuje atestom.
Podobnost materijala za izradu nasipa izvođač prije ugradnje dokazuje atestom.
Ova stavka obuhvaća:
- dobavu kamenog materijala, prijevoz na gradilište, istovar sa razastiranjem u slojevima, nabijanje, te planiranje završnog sloja sa točnošću ±3 cm,
- ispitivanje svakog sloja i dobavljanje svih atesta i druge radnje za potpuno dovršenje izrade nasipa.
Obračunato po m</t>
    </r>
    <r>
      <rPr>
        <sz val="12"/>
        <rFont val="Calibri"/>
        <family val="2"/>
      </rPr>
      <t>³</t>
    </r>
    <r>
      <rPr>
        <sz val="12"/>
        <rFont val="Arial Narrow"/>
        <family val="2"/>
      </rPr>
      <t xml:space="preserve"> nasipa mjerenjem profila u nabijenom stanju.
</t>
    </r>
  </si>
  <si>
    <r>
      <t>Učvršćenje bankina uz cestu na širini 1m od rubnjaka zemljanim materijalom.
Za bankinu koristiti kvalitetni zemljani materijal iz iskopa.
Kvalitetu materijala provjerava i odobrava nadzorni inženjer.
Obračun po 1,0 m</t>
    </r>
    <r>
      <rPr>
        <sz val="12"/>
        <rFont val="Calibri"/>
        <family val="2"/>
      </rPr>
      <t>²</t>
    </r>
    <r>
      <rPr>
        <sz val="12"/>
        <rFont val="Arial Narrow"/>
        <family val="2"/>
      </rPr>
      <t xml:space="preserve"> (na 1,0 m² cca 0,20 m</t>
    </r>
    <r>
      <rPr>
        <sz val="12"/>
        <rFont val="Calibri"/>
        <family val="2"/>
      </rPr>
      <t>³</t>
    </r>
    <r>
      <rPr>
        <sz val="12"/>
        <rFont val="Arial Narrow"/>
        <family val="2"/>
      </rPr>
      <t xml:space="preserve"> zemljanog materijala). 
</t>
    </r>
  </si>
  <si>
    <r>
      <t>Izrada tamponskog sloja kolnika od drobljenog kamenog materijala 0/63 mm, debljine prema projektu.
Nakon preuzimanja ispitanog planuma u usjecima, zasjecima i nasipima, donjeg stroja (posteljice) u pogledu zbijenosti, ravnosti projektiranih nagiba, pravilno izvedene odvodnje, a sve prema važećim standardima, pristupa se izradi tamponskog sloja. 
Za izradu ovog sloja treba upotrijebiti drobljeni kameni materijal  za koji je pribavljen atest o njegovoj podobnosti za izradu tamponskog sloja. Droblj. kameni mat. se mora navoziti (navlačiti) tako da se ne ošteti izvedeni profil posteljice.
Tampon se mora nabiti odgovarajućim vibra-cionim strojevima.
- kolnik    Ms= 100 N/mm</t>
    </r>
    <r>
      <rPr>
        <sz val="12"/>
        <rFont val="Calibri"/>
        <family val="2"/>
      </rPr>
      <t>²</t>
    </r>
    <r>
      <rPr>
        <sz val="12"/>
        <rFont val="Arial Narrow"/>
        <family val="2"/>
      </rPr>
      <t xml:space="preserve">
Sve nepravilnosti utvrđene za vrijeme zbijanja mora izvođač o svom trošku ukloniti.
Sva tekuća i kontrolna ispitivanja treba vršiti prema važećim standardima i propisima u toku građenja.
Ova stavka obuhvaća:
- pribavljanje atesta za kameni materijal prije početka radova,
- nabava, dovoz i istovar kamen. materijala,
- razgrtanje, planiranje, profiliranje tamponskog sloja i zbijanje,
- kontrola ravnine i visine izvedenog tamponskog sloja,
- sve radove na ispitivanju koji su potrebni za pravilno izveden tampon prema HRN.9.020 ili jednakovrijedno _____________kao i pribavljanje atesta.
Obračun po m³ ugrađenog tamponskog sloja u zbijenom stanju.</t>
    </r>
  </si>
  <si>
    <r>
      <t>Dobava materijala i izrada popločenja od gotovih betonskih elemenata max. visine do 6 cm.
Agregat za beton mora biti od drobljenog eruptivnog kamena. Elemente treba polagati u pravilnoj visini, a prema projektiranom pravcu i kutu. Širina reški mora iznositi od 2-4mm, što se postiže pravilnim slaganjem poštujući distancere koje opločnici imaju na sebi.
Zatvaranje, odnosno ispuna reški, dozvoljena je samo sa suhim materijalom, a za ispunu se upotrebljava drobljenac veličine zrna 1-3mm. Reške se ispunjavaju u punoj visini, a izvodi se kontinuirano prateći napredovanje polaganja opločnika.
Opločenu površinu nakon fugiranja treba očistiti i do stabilnosti sabijati, od rubova prema sredini, vibro pločom presvučenom plastikom ili gumenim štitnikom. Nakon sabijanja reške treba više puta puniti materijalom za ispunu, dok se ne dobije trajna zatvorenost.
Betonski elementi se postavljaju na sloj pijeska i cementa (1:4) u suho, debljine 3 cm. U cijenu je uključena i ugradnja tamponskog sloja (0,5 m</t>
    </r>
    <r>
      <rPr>
        <sz val="12"/>
        <rFont val="Calibri"/>
        <family val="2"/>
      </rPr>
      <t>³</t>
    </r>
    <r>
      <rPr>
        <sz val="12"/>
        <rFont val="Arial Narrow"/>
        <family val="2"/>
      </rPr>
      <t>/m² opločene površine) kao i zbijanje do Ms=50 N/mm².
Obračun po m</t>
    </r>
    <r>
      <rPr>
        <sz val="12"/>
        <rFont val="Calibri"/>
        <family val="2"/>
      </rPr>
      <t>²</t>
    </r>
    <r>
      <rPr>
        <sz val="12"/>
        <rFont val="Arial Narrow"/>
        <family val="2"/>
      </rPr>
      <t xml:space="preserve"> ugrađenih bet. elemenata.
</t>
    </r>
  </si>
  <si>
    <r>
      <t xml:space="preserve">Izrada slivnika od betonskih cijevi promjera 50 cm, ukupne dubine od cca 2.50.
(Betonske cijevi moraju biti atestirane, a njihovu upotrebu odobrava nadzorni inženjer. Sve priključne cijevi također treba obložiti betonom sa dodatkom aditiva za nepropusnot prema detalju iz projekta.
U cijenu ulazi:
a) iskop rova za priključak vodolovnih grla na kanalizacionu mrežu, sa ravnim odsjecanjem bokova rova, razupiranjem rova i fino niveliranje dna rova na visinu,
b) iskop za vodolovna grla,
c) zatrpavanje rova oko vodolovnih grla i rova za priključne cijevi, cementnom stabilizacijom uz propisno nabijanje, 
d) deponiranje otpadnog materijala kao u opisu u st. 1.2.
e) probijanje stjenke revizijskog okna za priključak cijevi </t>
    </r>
    <r>
      <rPr>
        <sz val="12"/>
        <rFont val="Calibri"/>
        <family val="2"/>
      </rPr>
      <t>Φ</t>
    </r>
    <r>
      <rPr>
        <sz val="12"/>
        <rFont val="Arial Narrow"/>
        <family val="2"/>
      </rPr>
      <t>16cm,
f) izrada betonske ploče dna vodolovnih grla (podložni beton) iz nabijenog betona C16/20 sa aditivima za nepropusnost,
g) dobava, doprema i ugradnja gotovih betonskih cijevi dužine 2.50m, Φ50 cm za vodolovna grla ugrađenih na svježi beton ploče dna,
h) izrada jednostrane oplate oko betonske cijevi Φ50 cm, te izrada betonske obloge od betona C30/37 sa aditivima za nepropusnost,
i) izrada, doprema i ugradnja armirano betonske ploče (AB vijenac) od betona C30/37, debljine 15 cm,
j) nabava i ugradnja ravnih lijevano-željeznih kanalskih rešetki dim. 400x400 mm nosivosti 250 KN nosivosti 250 KN.  Materijal izrade rešetke je "sivi lijev", a premaz je crni bitumenski.</t>
    </r>
  </si>
  <si>
    <r>
      <t xml:space="preserve">Kanal za linijsku odvodnju V100 (pocinčani rub)
Nabava, dobava i montaža kanala za linijsku odvodnju oborinskih voda. Tijelo kanala izvedeno je iz polimerbetona natur boje. Građevinska duljina kanala 100 cm, građevinska širina 13,5 cm, svjetla širina 10 cm, ukupna visina 25 cm, za razred opterećenja C250 . Rubovi kanala ojačani su kutnikom od pocinčanog čelika debljine 4 mm koji služi kao dosjed za polaganje pokrovne rešetke. U stavku je uključena dobava i montaža čeone stjenke iste građevinske visine kao i linijski kanal. Kanal se izvodi polaganjem na betonsku podlogu klase C25/30 debljine sloja 15 cm a potrebno  ga je  bočno  založiti betonom. Gornji rub kanala se izvodi u razini 2 – 5 mm ispod kote gotove završne okolne površine. Spoj na kanalizacijsku mrežu izvesti preko tipskog sabirnog elementa duljine 0,5 m s bočnim odljevom </t>
    </r>
    <r>
      <rPr>
        <sz val="12"/>
        <rFont val="Calibri"/>
        <family val="2"/>
      </rPr>
      <t>Φ</t>
    </r>
    <r>
      <rPr>
        <sz val="12"/>
        <rFont val="Arial Narrow"/>
        <family val="2"/>
      </rPr>
      <t>100 i sa mogućnošću podizanja lijevano željezne rešetke razreda opterećenja C 250.
U stavku je uključen sav potreban materijal i rad sa priborom za montažu do potpune funkcionalnosti.   
Obračun po m' ugrađenog kanala linijske odvodnje.</t>
    </r>
  </si>
  <si>
    <r>
      <t xml:space="preserve">Sabirnik za linijski kanal
Nabava, dobava i montaža sabirnika V100 iz polimerbetona, s pripadnim originalnim učvršćivanjem rešetke bez vijaka i s taložnom posudom od  PVC-a. Svijetla širina sabirnika 10 cm,  građevinska  širine 13,5 cm, građevinska visine 60 cm u dubokoj izvedbi, duljine 50  cm, sa  izljevom  </t>
    </r>
    <r>
      <rPr>
        <sz val="12"/>
        <rFont val="Calibri"/>
        <family val="2"/>
      </rPr>
      <t>Φ</t>
    </r>
    <r>
      <rPr>
        <sz val="12"/>
        <rFont val="Arial Narrow"/>
        <family val="2"/>
      </rPr>
      <t>160. Rub kanala pojačan profilom od pocinčanog čelika debljine 4 mm.
U stavku je uključen sav potreban materijal i rad sa priborom za montažu do potpune funkcionalnosti.   
Obračun po komadu ugrađenog sabirnika linijskog kanala.</t>
    </r>
  </si>
  <si>
    <r>
      <t xml:space="preserve">Izrada drenaže posteljice tampona prema datom detalju.
Ova stavka obuhvaća:
- iskop odnosno produbljenje, posteljice za drenažu u materijalu C kategorije i niveliranje iskopanog rova,
- nabava, doprema i polaganje fleksibilne PVC drenažne cijevi </t>
    </r>
    <r>
      <rPr>
        <sz val="12"/>
        <rFont val="Calibri"/>
        <family val="2"/>
      </rPr>
      <t>Φ</t>
    </r>
    <r>
      <rPr>
        <sz val="12"/>
        <rFont val="Arial Narrow"/>
        <family val="2"/>
      </rPr>
      <t xml:space="preserve">160.
- drenažne cijevi se ugrađuju u sloj betona C12/15 (tajača) u uzdužnom nagibu od 0,5%
Šljunak za tampon upotrebljava se za drenažni materijal uz uvjet da ne smije sadržavati finih (prašinastih) čestica manjih od 0,6 mm u većim količinama od 5% i finih pješčanih čestica između 0,06-0,2 mm više od 10-15% težinskog dijela ukupne količine, što treba ispitati laboratorijski.
Ovim radovima obuhvaćena je izvedba zaštite drenažne cijevi od granuliranog materijala 11/32 mm.
U cijenu ulazi nabava, doprema i ugradnja cijevi, te ostalog drenažnog materijala kao i potrebna radna snaga.
Obračunato po m' kompletno izvedene drenaže.
</t>
    </r>
  </si>
</sst>
</file>

<file path=xl/styles.xml><?xml version="1.0" encoding="utf-8"?>
<styleSheet xmlns="http://schemas.openxmlformats.org/spreadsheetml/2006/main">
  <numFmts count="7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quot;kn&quot;\ * #,##0_-;\-&quot;kn&quot;\ * #,##0_-;_-&quot;kn&quot;\ * &quot;-&quot;_-;_-@_-"/>
    <numFmt numFmtId="175" formatCode="_-&quot;kn&quot;\ * #,##0.00_-;\-&quot;kn&quot;\ * #,##0.00_-;_-&quot;kn&quot;\ * &quot;-&quot;??_-;_-@_-"/>
    <numFmt numFmtId="176" formatCode="_-* #,##0.00_-;\-* #,##0.00_-;_-* \-??_-;_-@_-"/>
    <numFmt numFmtId="177" formatCode="&quot;kn&quot;\ #,##0;\-&quot;kn&quot;\ #,##0"/>
    <numFmt numFmtId="178" formatCode="&quot;kn&quot;\ #,##0;[Red]\-&quot;kn&quot;\ #,##0"/>
    <numFmt numFmtId="179" formatCode="&quot;kn&quot;\ #,##0.00;\-&quot;kn&quot;\ #,##0.00"/>
    <numFmt numFmtId="180" formatCode="&quot;kn&quot;\ #,##0.00;[Red]\-&quot;kn&quot;\ #,##0.00"/>
    <numFmt numFmtId="181" formatCode="&quot;Ł&quot;#,##0;\-&quot;Ł&quot;#,##0"/>
    <numFmt numFmtId="182" formatCode="&quot;Ł&quot;#,##0;[Red]\-&quot;Ł&quot;#,##0"/>
    <numFmt numFmtId="183" formatCode="&quot;Ł&quot;#,##0.00;\-&quot;Ł&quot;#,##0.00"/>
    <numFmt numFmtId="184" formatCode="&quot;Ł&quot;#,##0.00;[Red]\-&quot;Ł&quot;#,##0.00"/>
    <numFmt numFmtId="185" formatCode="_-&quot;Ł&quot;* #,##0_-;\-&quot;Ł&quot;* #,##0_-;_-&quot;Ł&quot;* &quot;-&quot;_-;_-@_-"/>
    <numFmt numFmtId="186" formatCode="_-&quot;Ł&quot;* #,##0.00_-;\-&quot;Ł&quot;* #,##0.00_-;_-&quot;Ł&quot;* &quot;-&quot;??_-;_-@_-"/>
    <numFmt numFmtId="187" formatCode="yyyy/mm/dd"/>
    <numFmt numFmtId="188" formatCode="yyyy/mm/dd\ hh:mm"/>
    <numFmt numFmtId="189" formatCode="0.0"/>
    <numFmt numFmtId="190" formatCode="_-* #,##0.0_-;\-* #,##0.0_-;_-* &quot;-&quot;??_-;_-@_-"/>
    <numFmt numFmtId="191" formatCode="_-* #,##0_-;\-* #,##0_-;_-* &quot;-&quot;??_-;_-@_-"/>
    <numFmt numFmtId="192" formatCode="0.00_ ;\-0.00\ "/>
    <numFmt numFmtId="193" formatCode="0.0_ ;\-0.0\ "/>
    <numFmt numFmtId="194" formatCode="0_ ;\-0\ "/>
    <numFmt numFmtId="195" formatCode="0.000"/>
    <numFmt numFmtId="196" formatCode="0.0000"/>
    <numFmt numFmtId="197" formatCode="#,##0.000"/>
    <numFmt numFmtId="198" formatCode="#,##0.0000"/>
    <numFmt numFmtId="199" formatCode="#,##0.00_ ;\-#,##0.00\ "/>
    <numFmt numFmtId="200" formatCode="&quot;Yes&quot;;&quot;Yes&quot;;&quot;No&quot;"/>
    <numFmt numFmtId="201" formatCode="&quot;True&quot;;&quot;True&quot;;&quot;False&quot;"/>
    <numFmt numFmtId="202" formatCode="&quot;On&quot;;&quot;On&quot;;&quot;Off&quot;"/>
    <numFmt numFmtId="203" formatCode="[$€-2]\ #,##0.00_);[Red]\([$€-2]\ #,##0.00\)"/>
    <numFmt numFmtId="204" formatCode="m/d"/>
    <numFmt numFmtId="205" formatCode="dd/mm/yy"/>
    <numFmt numFmtId="206" formatCode="00000"/>
    <numFmt numFmtId="207" formatCode="00000\-0000"/>
    <numFmt numFmtId="208" formatCode="#,##0\ &quot;$&quot;;\-#,##0\ &quot;$&quot;"/>
    <numFmt numFmtId="209" formatCode="#,##0\ &quot;$&quot;;[Red]\-#,##0\ &quot;$&quot;"/>
    <numFmt numFmtId="210" formatCode="#,##0.00\ &quot;$&quot;;\-#,##0.00\ &quot;$&quot;"/>
    <numFmt numFmtId="211" formatCode="#,##0.00\ &quot;$&quot;;[Red]\-#,##0.00\ &quot;$&quot;"/>
    <numFmt numFmtId="212" formatCode="_-* #,##0\ &quot;$&quot;_-;\-* #,##0\ &quot;$&quot;_-;_-* &quot;-&quot;\ &quot;$&quot;_-;_-@_-"/>
    <numFmt numFmtId="213" formatCode="_-* #,##0\ _$_-;\-* #,##0\ _$_-;_-* &quot;-&quot;\ _$_-;_-@_-"/>
    <numFmt numFmtId="214" formatCode="_-* #,##0.00\ &quot;$&quot;_-;\-* #,##0.00\ &quot;$&quot;_-;_-* &quot;-&quot;??\ &quot;$&quot;_-;_-@_-"/>
    <numFmt numFmtId="215" formatCode="_-* #,##0.00\ _$_-;\-* #,##0.00\ _$_-;_-* &quot;-&quot;??\ _$_-;_-@_-"/>
    <numFmt numFmtId="216" formatCode="#,##0.00\ _k_n"/>
    <numFmt numFmtId="217" formatCode="\ \ @"/>
    <numFmt numFmtId="218" formatCode="#,##0.00_-;\-#,##0.00_-;&quot;&quot;"/>
    <numFmt numFmtId="219" formatCode="#,##0.00_-;\-#,##0.00_-;0.00_-"/>
    <numFmt numFmtId="220" formatCode="#,##0.00;\-#,##0.00;&quot;&quot;"/>
    <numFmt numFmtId="221" formatCode="&quot;Da&quot;;&quot;Da&quot;;&quot;Ne&quot;"/>
    <numFmt numFmtId="222" formatCode="&quot;Istina&quot;;&quot;Istina&quot;;&quot;Laž&quot;"/>
    <numFmt numFmtId="223" formatCode="&quot;Uključeno&quot;;&quot;Uključeno&quot;;&quot;Isključeno&quot;"/>
    <numFmt numFmtId="224" formatCode="[$-41A]d\.\ mmmm\ yyyy"/>
    <numFmt numFmtId="225" formatCode="#,##0.00\ &quot;kn&quot;"/>
    <numFmt numFmtId="226" formatCode="#,##0.0"/>
  </numFmts>
  <fonts count="88">
    <font>
      <sz val="11"/>
      <name val="Arial CE"/>
      <family val="0"/>
    </font>
    <font>
      <b/>
      <sz val="11"/>
      <name val="Arial CE"/>
      <family val="0"/>
    </font>
    <font>
      <i/>
      <sz val="11"/>
      <name val="Arial CE"/>
      <family val="0"/>
    </font>
    <font>
      <b/>
      <i/>
      <sz val="11"/>
      <name val="Arial CE"/>
      <family val="0"/>
    </font>
    <font>
      <u val="single"/>
      <sz val="11"/>
      <color indexed="36"/>
      <name val="Arial CE"/>
      <family val="0"/>
    </font>
    <font>
      <u val="single"/>
      <sz val="11"/>
      <color indexed="12"/>
      <name val="Arial CE"/>
      <family val="0"/>
    </font>
    <font>
      <sz val="10"/>
      <name val="Arial"/>
      <family val="0"/>
    </font>
    <font>
      <b/>
      <sz val="10"/>
      <name val="Arial"/>
      <family val="2"/>
    </font>
    <font>
      <sz val="10"/>
      <name val="Arial CE"/>
      <family val="2"/>
    </font>
    <font>
      <sz val="10"/>
      <name val="Trebuchet MS"/>
      <family val="2"/>
    </font>
    <font>
      <sz val="12"/>
      <name val="Times New Roman"/>
      <family val="1"/>
    </font>
    <font>
      <sz val="11"/>
      <name val="Times New Roman"/>
      <family val="1"/>
    </font>
    <font>
      <sz val="10"/>
      <name val="Helv"/>
      <family val="0"/>
    </font>
    <font>
      <i/>
      <sz val="11"/>
      <name val="Times New Roman"/>
      <family val="1"/>
    </font>
    <font>
      <sz val="11"/>
      <name val="Trebuchet MS"/>
      <family val="2"/>
    </font>
    <font>
      <sz val="12"/>
      <name val="Trebuchet MS"/>
      <family val="2"/>
    </font>
    <font>
      <sz val="11"/>
      <name val="Helv"/>
      <family val="0"/>
    </font>
    <font>
      <sz val="12"/>
      <name val="Arial CE"/>
      <family val="2"/>
    </font>
    <font>
      <sz val="10"/>
      <name val="Times New Roman"/>
      <family val="1"/>
    </font>
    <font>
      <b/>
      <i/>
      <sz val="12"/>
      <name val="Arial Narrow"/>
      <family val="2"/>
    </font>
    <font>
      <b/>
      <i/>
      <sz val="10"/>
      <name val="Arial Narrow"/>
      <family val="2"/>
    </font>
    <font>
      <sz val="12"/>
      <name val="Arial Narrow"/>
      <family val="2"/>
    </font>
    <font>
      <b/>
      <sz val="14"/>
      <name val="Arial Narrow"/>
      <family val="2"/>
    </font>
    <font>
      <b/>
      <sz val="12"/>
      <name val="Arial Narrow"/>
      <family val="2"/>
    </font>
    <font>
      <b/>
      <sz val="11"/>
      <name val="Arial Narrow"/>
      <family val="2"/>
    </font>
    <font>
      <vertAlign val="superscript"/>
      <sz val="12"/>
      <name val="Arial Narrow"/>
      <family val="2"/>
    </font>
    <font>
      <vertAlign val="superscript"/>
      <sz val="10"/>
      <name val="Arial Narrow"/>
      <family val="2"/>
    </font>
    <font>
      <sz val="11"/>
      <name val="Arial Narrow"/>
      <family val="2"/>
    </font>
    <font>
      <sz val="10"/>
      <name val="Arial Narrow"/>
      <family val="2"/>
    </font>
    <font>
      <vertAlign val="superscript"/>
      <sz val="11"/>
      <name val="Arial Narrow"/>
      <family val="2"/>
    </font>
    <font>
      <i/>
      <vertAlign val="superscript"/>
      <sz val="12"/>
      <name val="Arial Narrow"/>
      <family val="2"/>
    </font>
    <font>
      <sz val="9.6"/>
      <name val="Arial Narrow"/>
      <family val="2"/>
    </font>
    <font>
      <vertAlign val="subscript"/>
      <sz val="12"/>
      <name val="Arial Narrow"/>
      <family val="2"/>
    </font>
    <font>
      <sz val="12"/>
      <name val="Calibri"/>
      <family val="2"/>
    </font>
    <font>
      <i/>
      <vertAlign val="superscript"/>
      <sz val="11"/>
      <name val="Arial Narrow"/>
      <family val="2"/>
    </font>
    <font>
      <sz val="12"/>
      <color indexed="10"/>
      <name val="Arial Narrow"/>
      <family val="2"/>
    </font>
    <font>
      <sz val="12"/>
      <color indexed="8"/>
      <name val="Arial Narrow"/>
      <family val="2"/>
    </font>
    <font>
      <b/>
      <sz val="12"/>
      <color indexed="8"/>
      <name val="Arial Narrow"/>
      <family val="2"/>
    </font>
    <font>
      <sz val="10.8"/>
      <name val="Arial Narrow"/>
      <family val="2"/>
    </font>
    <font>
      <i/>
      <sz val="12"/>
      <name val="Arial Narrow"/>
      <family val="2"/>
    </font>
    <font>
      <sz val="11.5"/>
      <name val="Arial Narrow"/>
      <family val="2"/>
    </font>
    <font>
      <vertAlign val="superscript"/>
      <sz val="11"/>
      <color indexed="8"/>
      <name val="Times New Roman"/>
      <family val="1"/>
    </font>
    <font>
      <sz val="11"/>
      <color indexed="8"/>
      <name val="Times New Roman"/>
      <family val="1"/>
    </font>
    <font>
      <sz val="11"/>
      <color indexed="8"/>
      <name val="Arial Narrow"/>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0"/>
      <name val="Arial Narrow"/>
      <family val="2"/>
    </font>
    <font>
      <sz val="11"/>
      <color indexed="10"/>
      <name val="Arial Narrow"/>
      <family val="2"/>
    </font>
    <font>
      <sz val="14"/>
      <name val="Arial Narrow"/>
      <family val="2"/>
    </font>
    <font>
      <sz val="8"/>
      <name val="Arial CE"/>
      <family val="0"/>
    </font>
    <font>
      <i/>
      <sz val="10"/>
      <name val="Arial Narrow"/>
      <family val="2"/>
    </font>
    <font>
      <u val="single"/>
      <sz val="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Arial Narrow"/>
      <family val="2"/>
    </font>
    <font>
      <sz val="12"/>
      <color theme="1"/>
      <name val="Arial Narrow"/>
      <family val="2"/>
    </font>
    <font>
      <sz val="10"/>
      <color rgb="FFFF0000"/>
      <name val="Arial Narrow"/>
      <family val="2"/>
    </font>
    <font>
      <sz val="11"/>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s>
  <cellStyleXfs count="72">
    <xf numFmtId="49" fontId="0" fillId="0" borderId="0">
      <alignment horizontal="justify" vertical="justify"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5"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2" fontId="13" fillId="0" borderId="0">
      <alignment horizontal="right"/>
      <protection/>
    </xf>
    <xf numFmtId="0" fontId="79" fillId="31"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 fontId="13" fillId="0" borderId="0">
      <alignment/>
      <protection/>
    </xf>
    <xf numFmtId="0" fontId="12" fillId="0" borderId="0">
      <alignment/>
      <protection/>
    </xf>
    <xf numFmtId="0" fontId="0" fillId="32" borderId="7" applyNumberFormat="0" applyFont="0" applyAlignment="0" applyProtection="0"/>
    <xf numFmtId="0" fontId="6" fillId="0" borderId="0">
      <alignment/>
      <protection/>
    </xf>
    <xf numFmtId="0" fontId="80" fillId="27" borderId="8" applyNumberFormat="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81" fillId="0" borderId="0" applyNumberFormat="0" applyFill="0" applyBorder="0" applyAlignment="0" applyProtection="0"/>
    <xf numFmtId="0" fontId="82" fillId="0" borderId="9" applyNumberFormat="0" applyFill="0" applyAlignment="0" applyProtection="0"/>
    <xf numFmtId="176" fontId="7" fillId="33" borderId="10">
      <alignment vertical="center"/>
      <protection/>
    </xf>
    <xf numFmtId="0" fontId="83" fillId="0" borderId="0" applyNumberFormat="0" applyFill="0" applyBorder="0" applyAlignment="0" applyProtection="0"/>
  </cellStyleXfs>
  <cellXfs count="292">
    <xf numFmtId="49" fontId="0" fillId="0" borderId="0" xfId="0" applyAlignment="1">
      <alignment horizontal="justify" vertical="justify" wrapText="1"/>
    </xf>
    <xf numFmtId="49" fontId="8" fillId="0" borderId="0" xfId="0" applyFont="1" applyFill="1" applyBorder="1" applyAlignment="1" applyProtection="1">
      <alignment horizontal="justify" vertical="justify" wrapText="1"/>
      <protection/>
    </xf>
    <xf numFmtId="49" fontId="9" fillId="0" borderId="0" xfId="0" applyFont="1" applyFill="1" applyBorder="1" applyAlignment="1" applyProtection="1">
      <alignment horizontal="justify" vertical="justify" wrapText="1"/>
      <protection/>
    </xf>
    <xf numFmtId="4" fontId="9" fillId="0" borderId="0" xfId="0" applyNumberFormat="1" applyFont="1" applyFill="1" applyBorder="1" applyAlignment="1" applyProtection="1">
      <alignment vertical="top"/>
      <protection/>
    </xf>
    <xf numFmtId="49" fontId="9" fillId="0" borderId="0" xfId="0" applyFont="1" applyFill="1" applyBorder="1" applyAlignment="1" applyProtection="1">
      <alignment vertical="top"/>
      <protection/>
    </xf>
    <xf numFmtId="2" fontId="8" fillId="0" borderId="0" xfId="0" applyNumberFormat="1" applyFont="1" applyFill="1" applyBorder="1" applyAlignment="1" applyProtection="1">
      <alignment horizontal="justify" vertical="justify" wrapText="1"/>
      <protection/>
    </xf>
    <xf numFmtId="2" fontId="9" fillId="0" borderId="0" xfId="0" applyNumberFormat="1" applyFont="1" applyFill="1" applyBorder="1" applyAlignment="1" applyProtection="1">
      <alignment horizontal="justify" vertical="justify" wrapText="1"/>
      <protection/>
    </xf>
    <xf numFmtId="49" fontId="14" fillId="0" borderId="0" xfId="0" applyFont="1" applyFill="1" applyBorder="1" applyAlignment="1" applyProtection="1">
      <alignment horizontal="justify" vertical="justify" wrapText="1"/>
      <protection/>
    </xf>
    <xf numFmtId="2" fontId="14" fillId="0" borderId="0" xfId="0" applyNumberFormat="1" applyFont="1" applyFill="1" applyBorder="1" applyAlignment="1" applyProtection="1">
      <alignment horizontal="justify" vertical="justify" wrapText="1"/>
      <protection/>
    </xf>
    <xf numFmtId="49" fontId="15" fillId="0" borderId="0" xfId="0" applyFont="1" applyFill="1" applyBorder="1" applyAlignment="1" applyProtection="1">
      <alignment horizontal="justify" vertical="justify" wrapText="1"/>
      <protection/>
    </xf>
    <xf numFmtId="4"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9" fontId="14" fillId="0" borderId="0" xfId="0" applyFont="1" applyFill="1" applyBorder="1" applyAlignment="1" applyProtection="1">
      <alignment vertical="top"/>
      <protection/>
    </xf>
    <xf numFmtId="2" fontId="0" fillId="0" borderId="0" xfId="0" applyNumberFormat="1" applyFont="1" applyFill="1" applyBorder="1" applyAlignment="1" applyProtection="1">
      <alignment horizontal="justify" vertical="justify" wrapText="1"/>
      <protection/>
    </xf>
    <xf numFmtId="0" fontId="16" fillId="0" borderId="0" xfId="67" applyFont="1">
      <alignment/>
      <protection/>
    </xf>
    <xf numFmtId="2" fontId="17" fillId="0" borderId="0" xfId="0" applyNumberFormat="1" applyFont="1" applyFill="1" applyBorder="1" applyAlignment="1" applyProtection="1">
      <alignment horizontal="justify" vertical="justify" wrapText="1"/>
      <protection/>
    </xf>
    <xf numFmtId="4" fontId="15" fillId="0" borderId="0" xfId="0" applyNumberFormat="1" applyFont="1" applyFill="1" applyBorder="1" applyAlignment="1" applyProtection="1">
      <alignment vertical="top"/>
      <protection/>
    </xf>
    <xf numFmtId="49" fontId="15" fillId="0" borderId="0" xfId="0" applyFont="1" applyFill="1" applyBorder="1" applyAlignment="1" applyProtection="1">
      <alignment vertical="top"/>
      <protection/>
    </xf>
    <xf numFmtId="49" fontId="11" fillId="0" borderId="0" xfId="0" applyFont="1" applyAlignment="1">
      <alignment horizontal="justify" vertical="center" wrapText="1"/>
    </xf>
    <xf numFmtId="49" fontId="18" fillId="0" borderId="0" xfId="0" applyFont="1" applyFill="1" applyBorder="1" applyAlignment="1" applyProtection="1">
      <alignment horizontal="center" vertical="top" wrapText="1"/>
      <protection/>
    </xf>
    <xf numFmtId="49" fontId="18" fillId="0" borderId="0" xfId="0" applyFont="1" applyFill="1" applyBorder="1" applyAlignment="1" applyProtection="1">
      <alignment horizontal="justify" vertical="top" wrapText="1"/>
      <protection/>
    </xf>
    <xf numFmtId="2" fontId="18" fillId="0" borderId="0" xfId="0" applyNumberFormat="1" applyFont="1" applyFill="1" applyBorder="1" applyAlignment="1" applyProtection="1">
      <alignment horizontal="justify" vertical="top" wrapText="1"/>
      <protection/>
    </xf>
    <xf numFmtId="49" fontId="18" fillId="0" borderId="0" xfId="0" applyFont="1" applyFill="1" applyBorder="1" applyAlignment="1" applyProtection="1">
      <alignment horizontal="justify" vertical="justify" wrapText="1"/>
      <protection/>
    </xf>
    <xf numFmtId="2" fontId="18" fillId="0" borderId="0" xfId="0" applyNumberFormat="1" applyFont="1" applyFill="1" applyBorder="1" applyAlignment="1" applyProtection="1">
      <alignment horizontal="justify" vertical="justify" wrapText="1"/>
      <protection/>
    </xf>
    <xf numFmtId="4" fontId="18" fillId="0" borderId="0" xfId="0" applyNumberFormat="1" applyFont="1" applyFill="1" applyBorder="1" applyAlignment="1" applyProtection="1">
      <alignment vertical="top"/>
      <protection/>
    </xf>
    <xf numFmtId="49" fontId="18" fillId="0" borderId="0" xfId="0" applyFont="1" applyFill="1" applyBorder="1" applyAlignment="1" applyProtection="1">
      <alignment vertical="top"/>
      <protection/>
    </xf>
    <xf numFmtId="49" fontId="10" fillId="0" borderId="0" xfId="0" applyFont="1" applyFill="1" applyBorder="1" applyAlignment="1" applyProtection="1">
      <alignment horizontal="justify" vertical="justify" wrapText="1"/>
      <protection/>
    </xf>
    <xf numFmtId="2" fontId="10" fillId="0" borderId="0" xfId="0" applyNumberFormat="1" applyFont="1" applyFill="1" applyBorder="1" applyAlignment="1" applyProtection="1">
      <alignment horizontal="justify" vertical="justify" wrapText="1"/>
      <protection/>
    </xf>
    <xf numFmtId="49" fontId="19" fillId="34" borderId="11" xfId="0" applyFont="1" applyFill="1" applyBorder="1" applyAlignment="1" applyProtection="1">
      <alignment horizontal="center" vertical="center" wrapText="1"/>
      <protection/>
    </xf>
    <xf numFmtId="0" fontId="20" fillId="34" borderId="11" xfId="0" applyNumberFormat="1" applyFont="1" applyFill="1" applyBorder="1" applyAlignment="1" applyProtection="1">
      <alignment horizontal="center" vertical="center" wrapText="1"/>
      <protection/>
    </xf>
    <xf numFmtId="49" fontId="20" fillId="34" borderId="11" xfId="0" applyFont="1" applyFill="1" applyBorder="1" applyAlignment="1" applyProtection="1">
      <alignment horizontal="center" vertical="center" wrapText="1"/>
      <protection/>
    </xf>
    <xf numFmtId="4" fontId="20" fillId="34" borderId="11" xfId="0" applyNumberFormat="1" applyFont="1" applyFill="1" applyBorder="1" applyAlignment="1" applyProtection="1">
      <alignment horizontal="center" vertical="center" wrapText="1"/>
      <protection/>
    </xf>
    <xf numFmtId="4" fontId="20" fillId="34" borderId="11" xfId="0" applyNumberFormat="1" applyFont="1" applyFill="1" applyBorder="1" applyAlignment="1" applyProtection="1">
      <alignment horizontal="right" vertical="center" wrapText="1"/>
      <protection/>
    </xf>
    <xf numFmtId="49" fontId="21" fillId="0" borderId="0" xfId="0" applyFont="1" applyFill="1" applyBorder="1" applyAlignment="1" applyProtection="1">
      <alignment horizontal="right" vertical="top"/>
      <protection/>
    </xf>
    <xf numFmtId="49" fontId="23" fillId="0" borderId="0" xfId="0" applyFont="1" applyFill="1" applyBorder="1" applyAlignment="1" applyProtection="1">
      <alignment horizontal="left" vertical="center" wrapText="1"/>
      <protection/>
    </xf>
    <xf numFmtId="4" fontId="24" fillId="0" borderId="0" xfId="42" applyNumberFormat="1" applyFont="1" applyFill="1" applyBorder="1" applyAlignment="1" applyProtection="1">
      <alignment horizontal="center" shrinkToFit="1"/>
      <protection/>
    </xf>
    <xf numFmtId="4" fontId="21" fillId="0" borderId="0" xfId="42" applyNumberFormat="1" applyFont="1" applyFill="1" applyBorder="1" applyAlignment="1" applyProtection="1">
      <alignment horizontal="right" vertical="center" shrinkToFit="1"/>
      <protection locked="0"/>
    </xf>
    <xf numFmtId="0" fontId="21" fillId="0" borderId="0" xfId="0" applyNumberFormat="1" applyFont="1" applyAlignment="1">
      <alignment horizontal="justify" vertical="top" wrapText="1"/>
    </xf>
    <xf numFmtId="4" fontId="21" fillId="0" borderId="0" xfId="0" applyNumberFormat="1" applyFont="1" applyFill="1" applyBorder="1" applyAlignment="1" applyProtection="1">
      <alignment horizontal="right" vertical="top" wrapText="1"/>
      <protection/>
    </xf>
    <xf numFmtId="49" fontId="21" fillId="0" borderId="0" xfId="0" applyFont="1" applyFill="1" applyBorder="1" applyAlignment="1" applyProtection="1">
      <alignment horizontal="left" vertical="top" wrapText="1"/>
      <protection/>
    </xf>
    <xf numFmtId="49" fontId="28" fillId="0" borderId="0" xfId="0" applyFont="1" applyFill="1" applyBorder="1" applyAlignment="1" applyProtection="1">
      <alignment horizontal="justify" vertical="justify" wrapText="1"/>
      <protection/>
    </xf>
    <xf numFmtId="0" fontId="21" fillId="0" borderId="0" xfId="67" applyNumberFormat="1" applyFont="1" applyAlignment="1">
      <alignment horizontal="justify" vertical="top" wrapText="1"/>
      <protection/>
    </xf>
    <xf numFmtId="4" fontId="21" fillId="0" borderId="0" xfId="60" applyNumberFormat="1" applyFont="1" applyAlignment="1">
      <alignment horizontal="right" vertical="top" wrapText="1"/>
      <protection/>
    </xf>
    <xf numFmtId="2" fontId="21" fillId="0" borderId="0" xfId="0" applyNumberFormat="1" applyFont="1" applyFill="1" applyBorder="1" applyAlignment="1" applyProtection="1">
      <alignment horizontal="right" vertical="top" wrapText="1"/>
      <protection/>
    </xf>
    <xf numFmtId="49" fontId="21" fillId="0" borderId="0" xfId="0" applyFont="1" applyFill="1" applyBorder="1" applyAlignment="1" applyProtection="1">
      <alignment horizontal="justify" vertical="justify" wrapText="1"/>
      <protection/>
    </xf>
    <xf numFmtId="2" fontId="27" fillId="0" borderId="0" xfId="60" applyFont="1" applyAlignment="1">
      <alignment horizontal="right" wrapText="1"/>
      <protection/>
    </xf>
    <xf numFmtId="4" fontId="27" fillId="0" borderId="0" xfId="60" applyNumberFormat="1" applyFont="1" applyAlignment="1">
      <alignment horizontal="right" wrapText="1"/>
      <protection/>
    </xf>
    <xf numFmtId="4" fontId="28" fillId="0" borderId="0" xfId="0" applyNumberFormat="1" applyFont="1" applyFill="1" applyBorder="1" applyAlignment="1" applyProtection="1">
      <alignment horizontal="justify" vertical="justify" wrapText="1"/>
      <protection/>
    </xf>
    <xf numFmtId="49" fontId="21" fillId="0" borderId="0" xfId="0" applyFont="1" applyFill="1" applyBorder="1" applyAlignment="1" applyProtection="1">
      <alignment horizontal="center" vertical="top"/>
      <protection/>
    </xf>
    <xf numFmtId="0" fontId="28" fillId="0" borderId="0" xfId="0" applyNumberFormat="1" applyFont="1" applyFill="1" applyBorder="1" applyAlignment="1" applyProtection="1">
      <alignment horizontal="justify" vertical="top" wrapText="1"/>
      <protection/>
    </xf>
    <xf numFmtId="4" fontId="28" fillId="0" borderId="0" xfId="0" applyNumberFormat="1" applyFont="1" applyFill="1" applyBorder="1" applyAlignment="1" applyProtection="1">
      <alignment horizontal="right" vertical="center" shrinkToFit="1"/>
      <protection/>
    </xf>
    <xf numFmtId="49" fontId="28" fillId="0" borderId="0" xfId="0" applyFont="1" applyFill="1" applyBorder="1" applyAlignment="1" applyProtection="1">
      <alignment horizontal="center" wrapText="1"/>
      <protection/>
    </xf>
    <xf numFmtId="4" fontId="28" fillId="0" borderId="0" xfId="0" applyNumberFormat="1" applyFont="1" applyFill="1" applyBorder="1" applyAlignment="1" applyProtection="1">
      <alignment horizontal="center" shrinkToFit="1"/>
      <protection/>
    </xf>
    <xf numFmtId="0" fontId="21" fillId="0" borderId="0" xfId="0" applyNumberFormat="1" applyFont="1" applyFill="1" applyAlignment="1">
      <alignment horizontal="justify" vertical="top" wrapText="1"/>
    </xf>
    <xf numFmtId="0" fontId="21" fillId="0" borderId="0" xfId="0" applyNumberFormat="1" applyFont="1" applyFill="1" applyBorder="1" applyAlignment="1">
      <alignment horizontal="justify" vertical="top" wrapText="1"/>
    </xf>
    <xf numFmtId="0" fontId="21" fillId="0" borderId="0" xfId="67" applyNumberFormat="1" applyFont="1" applyFill="1" applyAlignment="1">
      <alignment horizontal="justify" vertical="top" wrapText="1"/>
      <protection/>
    </xf>
    <xf numFmtId="4" fontId="24" fillId="0" borderId="0" xfId="42" applyNumberFormat="1" applyFont="1" applyFill="1" applyBorder="1" applyAlignment="1" applyProtection="1">
      <alignment horizontal="right" vertical="center" shrinkToFit="1"/>
      <protection/>
    </xf>
    <xf numFmtId="0" fontId="24" fillId="0" borderId="0" xfId="61" applyNumberFormat="1" applyFont="1" applyBorder="1" applyAlignment="1">
      <alignment vertical="center" wrapText="1"/>
      <protection/>
    </xf>
    <xf numFmtId="4" fontId="24" fillId="0" borderId="0" xfId="61" applyNumberFormat="1" applyFont="1" applyBorder="1" applyAlignment="1">
      <alignment horizontal="right" vertical="center" wrapText="1"/>
      <protection/>
    </xf>
    <xf numFmtId="4" fontId="23" fillId="0" borderId="0" xfId="42" applyNumberFormat="1" applyFont="1" applyFill="1" applyBorder="1" applyAlignment="1" applyProtection="1">
      <alignment horizontal="right" vertical="center" shrinkToFit="1"/>
      <protection/>
    </xf>
    <xf numFmtId="49" fontId="24" fillId="0" borderId="0" xfId="0" applyFont="1" applyFill="1" applyBorder="1" applyAlignment="1" applyProtection="1">
      <alignment horizontal="center"/>
      <protection/>
    </xf>
    <xf numFmtId="4" fontId="24" fillId="0" borderId="0" xfId="60" applyNumberFormat="1" applyFont="1" applyAlignment="1">
      <alignment horizontal="right" vertical="center" wrapText="1"/>
      <protection/>
    </xf>
    <xf numFmtId="0" fontId="24" fillId="0" borderId="0" xfId="61" applyNumberFormat="1" applyFont="1" applyBorder="1" applyAlignment="1">
      <alignment horizontal="right" vertical="center" wrapText="1"/>
      <protection/>
    </xf>
    <xf numFmtId="49" fontId="23" fillId="0" borderId="0" xfId="0" applyNumberFormat="1" applyFont="1" applyFill="1" applyBorder="1" applyAlignment="1" applyProtection="1">
      <alignment horizontal="center" vertical="top" wrapText="1"/>
      <protection/>
    </xf>
    <xf numFmtId="49" fontId="23" fillId="0" borderId="12" xfId="0" applyNumberFormat="1" applyFont="1" applyFill="1" applyBorder="1" applyAlignment="1" applyProtection="1">
      <alignment horizontal="center" vertical="top" wrapText="1"/>
      <protection/>
    </xf>
    <xf numFmtId="0" fontId="22" fillId="0" borderId="12" xfId="0" applyNumberFormat="1" applyFont="1" applyFill="1" applyBorder="1" applyAlignment="1" applyProtection="1">
      <alignment horizontal="justify" vertical="top" wrapText="1"/>
      <protection/>
    </xf>
    <xf numFmtId="49" fontId="22" fillId="0" borderId="12" xfId="0" applyFont="1" applyFill="1" applyBorder="1" applyAlignment="1" applyProtection="1">
      <alignment horizontal="center"/>
      <protection/>
    </xf>
    <xf numFmtId="4" fontId="24" fillId="0" borderId="12" xfId="42" applyNumberFormat="1" applyFont="1" applyFill="1" applyBorder="1" applyAlignment="1" applyProtection="1">
      <alignment horizontal="right" vertical="center" shrinkToFit="1"/>
      <protection/>
    </xf>
    <xf numFmtId="0" fontId="22" fillId="0" borderId="0" xfId="0" applyNumberFormat="1" applyFont="1" applyFill="1" applyBorder="1" applyAlignment="1" applyProtection="1">
      <alignment horizontal="justify" vertical="top" wrapText="1"/>
      <protection/>
    </xf>
    <xf numFmtId="49" fontId="22" fillId="0" borderId="0" xfId="0" applyFont="1" applyFill="1" applyBorder="1" applyAlignment="1" applyProtection="1">
      <alignment horizontal="center"/>
      <protection/>
    </xf>
    <xf numFmtId="0" fontId="22" fillId="0" borderId="0" xfId="0" applyNumberFormat="1" applyFont="1" applyFill="1" applyBorder="1" applyAlignment="1" applyProtection="1">
      <alignment horizontal="left" vertical="top" wrapText="1"/>
      <protection/>
    </xf>
    <xf numFmtId="4" fontId="22" fillId="0" borderId="0" xfId="60" applyNumberFormat="1" applyFont="1" applyAlignment="1">
      <alignment horizontal="right" vertical="center" wrapText="1"/>
      <protection/>
    </xf>
    <xf numFmtId="4" fontId="23" fillId="0" borderId="0" xfId="60" applyNumberFormat="1" applyFont="1" applyAlignment="1">
      <alignment horizontal="right" vertical="center" wrapText="1"/>
      <protection/>
    </xf>
    <xf numFmtId="0" fontId="23" fillId="0" borderId="0" xfId="0" applyNumberFormat="1" applyFont="1" applyFill="1" applyBorder="1" applyAlignment="1" applyProtection="1">
      <alignment horizontal="left" vertical="center" wrapText="1"/>
      <protection/>
    </xf>
    <xf numFmtId="0" fontId="23" fillId="0" borderId="0" xfId="61" applyNumberFormat="1" applyFont="1" applyBorder="1" applyAlignment="1" applyProtection="1">
      <alignment vertical="top"/>
      <protection/>
    </xf>
    <xf numFmtId="49" fontId="28" fillId="0" borderId="0" xfId="0" applyFont="1" applyFill="1" applyBorder="1" applyAlignment="1" applyProtection="1">
      <alignment horizontal="center" vertical="top"/>
      <protection/>
    </xf>
    <xf numFmtId="4" fontId="23" fillId="0" borderId="0" xfId="60" applyNumberFormat="1" applyFont="1" applyAlignment="1">
      <alignment horizontal="left" wrapText="1"/>
      <protection/>
    </xf>
    <xf numFmtId="4" fontId="27" fillId="0" borderId="0" xfId="60" applyNumberFormat="1" applyFont="1" applyAlignment="1">
      <alignment horizontal="left" wrapText="1"/>
      <protection/>
    </xf>
    <xf numFmtId="2" fontId="21" fillId="0" borderId="0" xfId="60" applyFont="1" applyAlignment="1">
      <alignment horizontal="right" wrapText="1"/>
      <protection/>
    </xf>
    <xf numFmtId="49" fontId="21"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justify" vertical="top" wrapText="1"/>
      <protection/>
    </xf>
    <xf numFmtId="49" fontId="21" fillId="0" borderId="0" xfId="0" applyFont="1" applyBorder="1" applyAlignment="1" applyProtection="1">
      <alignment horizontal="left" vertical="center" wrapText="1"/>
      <protection/>
    </xf>
    <xf numFmtId="4" fontId="23" fillId="0" borderId="0" xfId="61" applyNumberFormat="1" applyFont="1" applyBorder="1" applyAlignment="1">
      <alignment horizontal="right" vertical="center" wrapText="1"/>
      <protection/>
    </xf>
    <xf numFmtId="2" fontId="28" fillId="0" borderId="0" xfId="0" applyNumberFormat="1" applyFont="1" applyFill="1" applyBorder="1" applyAlignment="1" applyProtection="1">
      <alignment horizontal="justify" vertical="justify" wrapText="1"/>
      <protection/>
    </xf>
    <xf numFmtId="2" fontId="21" fillId="0" borderId="0" xfId="0" applyNumberFormat="1" applyFont="1" applyFill="1" applyBorder="1" applyAlignment="1" applyProtection="1">
      <alignment horizontal="justify" vertical="justify" wrapText="1"/>
      <protection/>
    </xf>
    <xf numFmtId="0" fontId="21" fillId="0" borderId="13" xfId="0" applyNumberFormat="1" applyFont="1" applyFill="1" applyBorder="1" applyAlignment="1">
      <alignment horizontal="justify" vertical="top" wrapText="1"/>
    </xf>
    <xf numFmtId="4" fontId="21" fillId="0" borderId="13" xfId="0" applyNumberFormat="1" applyFont="1" applyFill="1" applyBorder="1" applyAlignment="1" applyProtection="1">
      <alignment horizontal="right" vertical="top" wrapText="1"/>
      <protection/>
    </xf>
    <xf numFmtId="4" fontId="21" fillId="0" borderId="0" xfId="0" applyNumberFormat="1" applyFont="1" applyFill="1" applyBorder="1" applyAlignment="1" applyProtection="1">
      <alignment horizontal="right" wrapText="1"/>
      <protection/>
    </xf>
    <xf numFmtId="4" fontId="21" fillId="0" borderId="13" xfId="0" applyNumberFormat="1" applyFont="1" applyFill="1" applyBorder="1" applyAlignment="1" applyProtection="1">
      <alignment horizontal="right" wrapText="1"/>
      <protection/>
    </xf>
    <xf numFmtId="49" fontId="21" fillId="0" borderId="0" xfId="0" applyFont="1" applyFill="1" applyAlignment="1">
      <alignment horizontal="right" wrapText="1"/>
    </xf>
    <xf numFmtId="2" fontId="21" fillId="0" borderId="0" xfId="0" applyNumberFormat="1" applyFont="1" applyFill="1" applyBorder="1" applyAlignment="1" applyProtection="1">
      <alignment horizontal="right" wrapText="1"/>
      <protection/>
    </xf>
    <xf numFmtId="49" fontId="28" fillId="0" borderId="0" xfId="0" applyFont="1" applyFill="1" applyBorder="1" applyAlignment="1" applyProtection="1">
      <alignment horizontal="right" wrapText="1"/>
      <protection/>
    </xf>
    <xf numFmtId="4" fontId="21" fillId="0" borderId="0" xfId="60" applyNumberFormat="1" applyFont="1" applyAlignment="1">
      <alignment horizontal="right" wrapText="1"/>
      <protection/>
    </xf>
    <xf numFmtId="0" fontId="21" fillId="0" borderId="13" xfId="67" applyNumberFormat="1" applyFont="1" applyBorder="1" applyAlignment="1">
      <alignment horizontal="justify" vertical="top" wrapText="1"/>
      <protection/>
    </xf>
    <xf numFmtId="0" fontId="24" fillId="0" borderId="0" xfId="61" applyNumberFormat="1" applyFont="1" applyFill="1" applyBorder="1" applyAlignment="1">
      <alignment vertical="center" wrapText="1"/>
      <protection/>
    </xf>
    <xf numFmtId="2" fontId="27" fillId="0" borderId="0" xfId="60" applyNumberFormat="1" applyFont="1" applyAlignment="1">
      <alignment horizontal="right" wrapText="1"/>
      <protection/>
    </xf>
    <xf numFmtId="0" fontId="21" fillId="0" borderId="0" xfId="67" applyNumberFormat="1" applyFont="1" applyFill="1" applyAlignment="1" quotePrefix="1">
      <alignment horizontal="justify" vertical="top" wrapText="1"/>
      <protection/>
    </xf>
    <xf numFmtId="2" fontId="27" fillId="0" borderId="0" xfId="60" applyFont="1" applyFill="1" applyAlignment="1">
      <alignment horizontal="right" wrapText="1"/>
      <protection/>
    </xf>
    <xf numFmtId="2" fontId="27" fillId="0" borderId="0" xfId="60" applyNumberFormat="1" applyFont="1" applyFill="1" applyAlignment="1">
      <alignment horizontal="right" wrapText="1"/>
      <protection/>
    </xf>
    <xf numFmtId="4" fontId="27" fillId="0" borderId="0" xfId="60" applyNumberFormat="1" applyFont="1" applyFill="1" applyAlignment="1">
      <alignment horizontal="right" wrapText="1"/>
      <protection/>
    </xf>
    <xf numFmtId="4" fontId="21" fillId="0" borderId="0" xfId="60" applyNumberFormat="1" applyFont="1" applyFill="1" applyAlignment="1">
      <alignment horizontal="right" vertical="top" wrapText="1"/>
      <protection/>
    </xf>
    <xf numFmtId="0" fontId="21" fillId="0" borderId="0" xfId="67" applyNumberFormat="1" applyFont="1" applyFill="1" applyBorder="1" applyAlignment="1">
      <alignment horizontal="justify" vertical="top" wrapText="1"/>
      <protection/>
    </xf>
    <xf numFmtId="49" fontId="28" fillId="0" borderId="0" xfId="0" applyFont="1" applyFill="1" applyBorder="1" applyAlignment="1" applyProtection="1">
      <alignment vertical="top"/>
      <protection/>
    </xf>
    <xf numFmtId="2" fontId="27" fillId="0" borderId="0" xfId="60" applyFont="1" applyFill="1" applyBorder="1" applyAlignment="1">
      <alignment horizontal="right" vertical="justify" wrapText="1"/>
      <protection/>
    </xf>
    <xf numFmtId="4" fontId="27" fillId="0" borderId="0" xfId="60" applyNumberFormat="1" applyFont="1" applyFill="1" applyBorder="1" applyAlignment="1">
      <alignment horizontal="right" vertical="justify" wrapText="1"/>
      <protection/>
    </xf>
    <xf numFmtId="4" fontId="21" fillId="0" borderId="0" xfId="60" applyNumberFormat="1" applyFont="1" applyFill="1" applyAlignment="1">
      <alignment horizontal="right" vertical="justify" wrapText="1"/>
      <protection/>
    </xf>
    <xf numFmtId="4" fontId="84" fillId="0" borderId="0" xfId="0" applyNumberFormat="1" applyFont="1" applyFill="1" applyBorder="1" applyAlignment="1" applyProtection="1">
      <alignment horizontal="right" vertical="top" wrapText="1"/>
      <protection/>
    </xf>
    <xf numFmtId="3" fontId="21" fillId="0" borderId="0" xfId="0" applyNumberFormat="1" applyFont="1" applyFill="1" applyBorder="1" applyAlignment="1" applyProtection="1">
      <alignment horizontal="right" vertical="top" wrapText="1"/>
      <protection/>
    </xf>
    <xf numFmtId="2" fontId="21" fillId="0" borderId="0" xfId="60" applyFont="1" applyAlignment="1">
      <alignment horizontal="right" vertical="top" wrapText="1"/>
      <protection/>
    </xf>
    <xf numFmtId="2" fontId="21" fillId="0" borderId="0" xfId="0" applyNumberFormat="1" applyFont="1" applyFill="1" applyBorder="1" applyAlignment="1" applyProtection="1">
      <alignment horizontal="left" vertical="top" wrapText="1"/>
      <protection/>
    </xf>
    <xf numFmtId="0" fontId="85" fillId="0" borderId="0" xfId="0" applyNumberFormat="1" applyFont="1" applyFill="1" applyAlignment="1" applyProtection="1">
      <alignment horizontal="justify" vertical="top"/>
      <protection/>
    </xf>
    <xf numFmtId="4" fontId="23" fillId="0" borderId="0" xfId="42" applyNumberFormat="1" applyFont="1" applyFill="1" applyBorder="1" applyAlignment="1" applyProtection="1">
      <alignment horizontal="right" vertical="center" shrinkToFit="1"/>
      <protection locked="0"/>
    </xf>
    <xf numFmtId="49" fontId="85" fillId="0" borderId="0" xfId="0" applyFont="1" applyFill="1" applyAlignment="1" applyProtection="1" quotePrefix="1">
      <alignment horizontal="justify" vertical="top"/>
      <protection/>
    </xf>
    <xf numFmtId="49" fontId="85" fillId="0" borderId="0" xfId="0" applyFont="1" applyFill="1" applyAlignment="1" applyProtection="1">
      <alignment horizontal="justify" vertical="justify" wrapText="1"/>
      <protection/>
    </xf>
    <xf numFmtId="3" fontId="27" fillId="0" borderId="0" xfId="60" applyNumberFormat="1" applyFont="1" applyAlignment="1">
      <alignment horizontal="right" wrapText="1"/>
      <protection/>
    </xf>
    <xf numFmtId="49" fontId="85" fillId="0" borderId="0" xfId="0" applyFont="1" applyFill="1" applyAlignment="1" applyProtection="1" quotePrefix="1">
      <alignment horizontal="justify" vertical="justify" wrapText="1"/>
      <protection/>
    </xf>
    <xf numFmtId="2" fontId="21" fillId="0" borderId="0" xfId="60" applyFont="1" applyFill="1" applyAlignment="1">
      <alignment horizontal="right" vertical="top" wrapText="1"/>
      <protection/>
    </xf>
    <xf numFmtId="3" fontId="21" fillId="0" borderId="0" xfId="60" applyNumberFormat="1" applyFont="1" applyFill="1" applyAlignment="1">
      <alignment horizontal="right" vertical="top" wrapText="1"/>
      <protection/>
    </xf>
    <xf numFmtId="49" fontId="21" fillId="0" borderId="0" xfId="0" applyFont="1" applyFill="1" applyAlignment="1">
      <alignment horizontal="justify" vertical="justify" wrapText="1"/>
    </xf>
    <xf numFmtId="0" fontId="21" fillId="0" borderId="0" xfId="67" applyNumberFormat="1" applyFont="1" applyAlignment="1">
      <alignment horizontal="left" vertical="top" wrapText="1"/>
      <protection/>
    </xf>
    <xf numFmtId="0" fontId="21" fillId="0" borderId="0" xfId="0" applyNumberFormat="1" applyFont="1" applyFill="1" applyAlignment="1">
      <alignment horizontal="left" vertical="top" wrapText="1"/>
    </xf>
    <xf numFmtId="0" fontId="21" fillId="0" borderId="0" xfId="67" applyNumberFormat="1" applyFont="1" applyAlignment="1">
      <alignment vertical="top" wrapText="1"/>
      <protection/>
    </xf>
    <xf numFmtId="0" fontId="21" fillId="0" borderId="0" xfId="67" applyFont="1" applyBorder="1" applyAlignment="1">
      <alignment vertical="top" wrapText="1"/>
      <protection/>
    </xf>
    <xf numFmtId="0" fontId="21" fillId="0" borderId="0" xfId="67" applyNumberFormat="1" applyFont="1" applyFill="1" applyBorder="1" applyAlignment="1" applyProtection="1">
      <alignment horizontal="justify" vertical="top" wrapText="1"/>
      <protection/>
    </xf>
    <xf numFmtId="0" fontId="21" fillId="0" borderId="0" xfId="67" applyNumberFormat="1" applyFont="1" applyFill="1" applyBorder="1" applyAlignment="1" applyProtection="1">
      <alignment horizontal="left" vertical="top" wrapText="1"/>
      <protection/>
    </xf>
    <xf numFmtId="2" fontId="23" fillId="0" borderId="0" xfId="0" applyNumberFormat="1" applyFont="1" applyAlignment="1" applyProtection="1">
      <alignment vertical="center" wrapText="1"/>
      <protection/>
    </xf>
    <xf numFmtId="2" fontId="21" fillId="0" borderId="0" xfId="0" applyNumberFormat="1" applyFont="1" applyAlignment="1" applyProtection="1">
      <alignment horizontal="right" vertical="top" wrapText="1"/>
      <protection/>
    </xf>
    <xf numFmtId="2" fontId="28" fillId="0" borderId="0" xfId="0" applyNumberFormat="1" applyFont="1" applyAlignment="1" applyProtection="1">
      <alignment horizontal="justify" vertical="justify" wrapText="1"/>
      <protection/>
    </xf>
    <xf numFmtId="2" fontId="21" fillId="0" borderId="0" xfId="0" applyNumberFormat="1" applyFont="1" applyAlignment="1" applyProtection="1">
      <alignment vertical="top" wrapText="1"/>
      <protection/>
    </xf>
    <xf numFmtId="2" fontId="21" fillId="0" borderId="0" xfId="0" applyNumberFormat="1" applyFont="1" applyAlignment="1" applyProtection="1">
      <alignment vertical="top"/>
      <protection/>
    </xf>
    <xf numFmtId="4" fontId="21" fillId="0" borderId="13" xfId="60" applyNumberFormat="1" applyFont="1" applyBorder="1" applyAlignment="1">
      <alignment horizontal="right" wrapText="1"/>
      <protection/>
    </xf>
    <xf numFmtId="2" fontId="21" fillId="0" borderId="0" xfId="0" applyNumberFormat="1" applyFont="1" applyAlignment="1" applyProtection="1">
      <alignment horizontal="left" vertical="top" wrapText="1"/>
      <protection/>
    </xf>
    <xf numFmtId="49" fontId="18" fillId="0" borderId="0" xfId="0" applyFont="1" applyFill="1" applyBorder="1" applyAlignment="1" applyProtection="1">
      <alignment horizontal="justify" vertical="justify" wrapText="1"/>
      <protection/>
    </xf>
    <xf numFmtId="2" fontId="18" fillId="0" borderId="0" xfId="0" applyNumberFormat="1" applyFont="1" applyFill="1" applyBorder="1" applyAlignment="1" applyProtection="1">
      <alignment horizontal="justify" vertical="justify" wrapText="1"/>
      <protection/>
    </xf>
    <xf numFmtId="0" fontId="21" fillId="0" borderId="13" xfId="67" applyNumberFormat="1" applyFont="1" applyFill="1" applyBorder="1" applyAlignment="1" quotePrefix="1">
      <alignment horizontal="justify" vertical="top" wrapText="1"/>
      <protection/>
    </xf>
    <xf numFmtId="3" fontId="21" fillId="0" borderId="13" xfId="0" applyNumberFormat="1" applyFont="1" applyFill="1" applyBorder="1" applyAlignment="1" applyProtection="1">
      <alignment horizontal="right" vertical="top" wrapText="1"/>
      <protection/>
    </xf>
    <xf numFmtId="0" fontId="21" fillId="0" borderId="13" xfId="67" applyNumberFormat="1" applyFont="1" applyFill="1" applyBorder="1" applyAlignment="1" applyProtection="1">
      <alignment horizontal="justify" vertical="top" wrapText="1"/>
      <protection/>
    </xf>
    <xf numFmtId="4" fontId="23" fillId="0" borderId="13" xfId="60" applyNumberFormat="1" applyFont="1" applyBorder="1" applyAlignment="1">
      <alignment horizontal="right" vertical="center" wrapText="1"/>
      <protection/>
    </xf>
    <xf numFmtId="4" fontId="24" fillId="0" borderId="14" xfId="42" applyNumberFormat="1" applyFont="1" applyFill="1" applyBorder="1" applyAlignment="1" applyProtection="1">
      <alignment horizontal="right" vertical="center" shrinkToFit="1"/>
      <protection/>
    </xf>
    <xf numFmtId="49" fontId="20" fillId="34" borderId="11" xfId="0" applyFont="1" applyFill="1" applyBorder="1" applyAlignment="1" applyProtection="1">
      <alignment horizontal="center" vertical="top" wrapText="1"/>
      <protection/>
    </xf>
    <xf numFmtId="1" fontId="20" fillId="34" borderId="11" xfId="0" applyNumberFormat="1" applyFont="1" applyFill="1" applyBorder="1" applyAlignment="1" applyProtection="1">
      <alignment horizontal="center" vertical="top" wrapText="1"/>
      <protection/>
    </xf>
    <xf numFmtId="2" fontId="20" fillId="34" borderId="11" xfId="0" applyNumberFormat="1" applyFont="1" applyFill="1" applyBorder="1" applyAlignment="1" applyProtection="1">
      <alignment horizontal="center" vertical="top" wrapText="1"/>
      <protection/>
    </xf>
    <xf numFmtId="0" fontId="23" fillId="0" borderId="0" xfId="66" applyNumberFormat="1" applyFont="1" applyAlignment="1">
      <alignment horizontal="left" vertical="center" wrapText="1"/>
      <protection/>
    </xf>
    <xf numFmtId="1" fontId="21" fillId="0" borderId="0" xfId="60" applyNumberFormat="1" applyFont="1" applyAlignment="1">
      <alignment horizontal="right" vertical="top" wrapText="1"/>
      <protection/>
    </xf>
    <xf numFmtId="4" fontId="21" fillId="0" borderId="0" xfId="66" applyNumberFormat="1" applyFont="1" applyAlignment="1">
      <alignment vertical="top"/>
      <protection/>
    </xf>
    <xf numFmtId="4" fontId="23" fillId="0" borderId="0" xfId="66" applyNumberFormat="1" applyFont="1" applyAlignment="1">
      <alignment vertical="center"/>
      <protection/>
    </xf>
    <xf numFmtId="0" fontId="21" fillId="0" borderId="0" xfId="66" applyNumberFormat="1" applyFont="1" applyAlignment="1">
      <alignment horizontal="justify" vertical="top" wrapText="1"/>
      <protection/>
    </xf>
    <xf numFmtId="0" fontId="21" fillId="0" borderId="0" xfId="66" applyFont="1" applyAlignment="1">
      <alignment horizontal="justify" vertical="top"/>
      <protection/>
    </xf>
    <xf numFmtId="0" fontId="21" fillId="0" borderId="0" xfId="66" applyFont="1" applyFill="1" applyAlignment="1" applyProtection="1">
      <alignment horizontal="right"/>
      <protection/>
    </xf>
    <xf numFmtId="4" fontId="21" fillId="0" borderId="0" xfId="66" applyNumberFormat="1" applyFont="1" applyFill="1" applyAlignment="1" applyProtection="1">
      <alignment horizontal="right"/>
      <protection locked="0"/>
    </xf>
    <xf numFmtId="4" fontId="21" fillId="0" borderId="0" xfId="66" applyNumberFormat="1" applyFont="1" applyFill="1" applyAlignment="1" applyProtection="1">
      <alignment horizontal="right"/>
      <protection/>
    </xf>
    <xf numFmtId="49" fontId="21" fillId="0" borderId="0" xfId="66" applyNumberFormat="1" applyFont="1" applyAlignment="1" applyProtection="1">
      <alignment wrapText="1"/>
      <protection locked="0"/>
    </xf>
    <xf numFmtId="4" fontId="21" fillId="0" borderId="0" xfId="66" applyNumberFormat="1" applyFont="1" applyFill="1" applyBorder="1" applyAlignment="1" applyProtection="1">
      <alignment horizontal="right"/>
      <protection/>
    </xf>
    <xf numFmtId="0" fontId="21" fillId="0" borderId="0" xfId="66" applyNumberFormat="1" applyFont="1" applyAlignment="1" applyProtection="1">
      <alignment horizontal="justify" vertical="top" wrapText="1"/>
      <protection/>
    </xf>
    <xf numFmtId="0" fontId="21" fillId="0" borderId="0" xfId="66" applyNumberFormat="1" applyFont="1" applyAlignment="1" applyProtection="1">
      <alignment horizontal="right" wrapText="1"/>
      <protection/>
    </xf>
    <xf numFmtId="0" fontId="21" fillId="0" borderId="0" xfId="66" applyFont="1" applyAlignment="1" applyProtection="1">
      <alignment horizontal="left" vertical="top" wrapText="1"/>
      <protection/>
    </xf>
    <xf numFmtId="0" fontId="21" fillId="0" borderId="0" xfId="66" applyFont="1" applyAlignment="1" applyProtection="1">
      <alignment horizontal="right" wrapText="1"/>
      <protection/>
    </xf>
    <xf numFmtId="0" fontId="84" fillId="0" borderId="0" xfId="66" applyNumberFormat="1" applyFont="1" applyAlignment="1">
      <alignment horizontal="justify" vertical="top" wrapText="1"/>
      <protection/>
    </xf>
    <xf numFmtId="2" fontId="84" fillId="0" borderId="0" xfId="60" applyFont="1" applyAlignment="1">
      <alignment horizontal="right" vertical="top" wrapText="1"/>
      <protection/>
    </xf>
    <xf numFmtId="1" fontId="84" fillId="0" borderId="0" xfId="60" applyNumberFormat="1" applyFont="1" applyAlignment="1">
      <alignment horizontal="right" vertical="top" wrapText="1"/>
      <protection/>
    </xf>
    <xf numFmtId="44" fontId="84" fillId="0" borderId="0" xfId="66" applyNumberFormat="1" applyFont="1" applyAlignment="1">
      <alignment vertical="top"/>
      <protection/>
    </xf>
    <xf numFmtId="2" fontId="84" fillId="0" borderId="0" xfId="66" applyNumberFormat="1" applyFont="1" applyAlignment="1">
      <alignment vertical="top"/>
      <protection/>
    </xf>
    <xf numFmtId="49" fontId="84" fillId="0" borderId="0" xfId="0" applyFont="1" applyFill="1" applyBorder="1" applyAlignment="1" applyProtection="1">
      <alignment horizontal="center" vertical="top"/>
      <protection/>
    </xf>
    <xf numFmtId="0" fontId="84" fillId="0" borderId="0" xfId="0" applyNumberFormat="1" applyFont="1" applyFill="1" applyBorder="1" applyAlignment="1" applyProtection="1">
      <alignment horizontal="justify" vertical="top" wrapText="1"/>
      <protection/>
    </xf>
    <xf numFmtId="49" fontId="84" fillId="0" borderId="0" xfId="0" applyFont="1" applyFill="1" applyBorder="1" applyAlignment="1" applyProtection="1">
      <alignment horizontal="right" vertical="top" wrapText="1"/>
      <protection/>
    </xf>
    <xf numFmtId="1" fontId="84" fillId="0" borderId="0" xfId="0" applyNumberFormat="1" applyFont="1" applyFill="1" applyBorder="1" applyAlignment="1" applyProtection="1">
      <alignment horizontal="center" vertical="top" shrinkToFit="1"/>
      <protection/>
    </xf>
    <xf numFmtId="2" fontId="84" fillId="0" borderId="0" xfId="0" applyNumberFormat="1" applyFont="1" applyFill="1" applyBorder="1" applyAlignment="1" applyProtection="1">
      <alignment horizontal="right" vertical="top" shrinkToFit="1"/>
      <protection/>
    </xf>
    <xf numFmtId="49" fontId="86" fillId="0" borderId="0" xfId="0" applyFont="1" applyFill="1" applyBorder="1" applyAlignment="1" applyProtection="1">
      <alignment horizontal="center" vertical="top"/>
      <protection/>
    </xf>
    <xf numFmtId="0" fontId="86" fillId="0" borderId="0" xfId="0" applyNumberFormat="1" applyFont="1" applyFill="1" applyBorder="1" applyAlignment="1" applyProtection="1">
      <alignment horizontal="justify" vertical="top" wrapText="1"/>
      <protection/>
    </xf>
    <xf numFmtId="49" fontId="86" fillId="0" borderId="0" xfId="0" applyFont="1" applyFill="1" applyBorder="1" applyAlignment="1" applyProtection="1">
      <alignment horizontal="right" vertical="top" wrapText="1"/>
      <protection/>
    </xf>
    <xf numFmtId="1" fontId="86" fillId="0" borderId="0" xfId="0" applyNumberFormat="1" applyFont="1" applyFill="1" applyBorder="1" applyAlignment="1" applyProtection="1">
      <alignment horizontal="center" vertical="top" shrinkToFit="1"/>
      <protection/>
    </xf>
    <xf numFmtId="2" fontId="86" fillId="0" borderId="0" xfId="0" applyNumberFormat="1" applyFont="1" applyFill="1" applyBorder="1" applyAlignment="1" applyProtection="1">
      <alignment horizontal="right" vertical="top" shrinkToFit="1"/>
      <protection/>
    </xf>
    <xf numFmtId="2" fontId="87" fillId="0" borderId="0" xfId="0" applyNumberFormat="1" applyFont="1" applyFill="1" applyBorder="1" applyAlignment="1" applyProtection="1">
      <alignment horizontal="right" vertical="top" shrinkToFit="1"/>
      <protection/>
    </xf>
    <xf numFmtId="0" fontId="20" fillId="0" borderId="0" xfId="0" applyNumberFormat="1" applyFont="1" applyFill="1" applyBorder="1" applyAlignment="1" applyProtection="1">
      <alignment horizontal="center" vertical="center" wrapText="1"/>
      <protection/>
    </xf>
    <xf numFmtId="49" fontId="20" fillId="0" borderId="0" xfId="0" applyFont="1" applyFill="1" applyBorder="1" applyAlignment="1" applyProtection="1">
      <alignment horizontal="center" vertical="top" wrapText="1"/>
      <protection/>
    </xf>
    <xf numFmtId="1" fontId="20" fillId="0" borderId="0" xfId="0" applyNumberFormat="1" applyFont="1" applyFill="1" applyBorder="1" applyAlignment="1" applyProtection="1">
      <alignment horizontal="center" vertical="top" wrapText="1"/>
      <protection/>
    </xf>
    <xf numFmtId="2" fontId="2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left" vertical="center" wrapText="1"/>
      <protection/>
    </xf>
    <xf numFmtId="49" fontId="22" fillId="0" borderId="0" xfId="0" applyFont="1" applyFill="1" applyBorder="1" applyAlignment="1" applyProtection="1">
      <alignment horizontal="justify" vertical="justify" wrapText="1"/>
      <protection/>
    </xf>
    <xf numFmtId="225" fontId="22" fillId="0" borderId="0" xfId="0" applyNumberFormat="1" applyFont="1" applyFill="1" applyBorder="1" applyAlignment="1" applyProtection="1">
      <alignment horizontal="justify" vertical="justify" wrapText="1"/>
      <protection/>
    </xf>
    <xf numFmtId="43" fontId="22" fillId="0" borderId="0" xfId="42" applyFont="1" applyFill="1" applyBorder="1" applyAlignment="1" applyProtection="1">
      <alignment horizontal="justify" vertical="justify" wrapText="1"/>
      <protection/>
    </xf>
    <xf numFmtId="43" fontId="22" fillId="0" borderId="12" xfId="42" applyFont="1" applyFill="1" applyBorder="1" applyAlignment="1" applyProtection="1">
      <alignment horizontal="justify" vertical="justify" wrapText="1"/>
      <protection/>
    </xf>
    <xf numFmtId="49" fontId="22" fillId="0" borderId="12" xfId="0" applyFont="1" applyFill="1" applyBorder="1" applyAlignment="1" applyProtection="1">
      <alignment horizontal="justify" vertical="justify" wrapText="1"/>
      <protection/>
    </xf>
    <xf numFmtId="49" fontId="22" fillId="0" borderId="0" xfId="0" applyFont="1" applyFill="1" applyBorder="1" applyAlignment="1" applyProtection="1">
      <alignment vertical="top"/>
      <protection/>
    </xf>
    <xf numFmtId="4" fontId="28" fillId="0" borderId="0" xfId="0" applyNumberFormat="1" applyFont="1" applyFill="1" applyBorder="1" applyAlignment="1" applyProtection="1">
      <alignment horizontal="justify" wrapText="1"/>
      <protection/>
    </xf>
    <xf numFmtId="49" fontId="22" fillId="0" borderId="0" xfId="0" applyNumberFormat="1" applyFont="1" applyBorder="1" applyAlignment="1">
      <alignment horizontal="center" wrapText="1"/>
    </xf>
    <xf numFmtId="4" fontId="22" fillId="0" borderId="0" xfId="0" applyNumberFormat="1" applyFont="1" applyBorder="1" applyAlignment="1">
      <alignment horizontal="center" wrapText="1"/>
    </xf>
    <xf numFmtId="4" fontId="21" fillId="0" borderId="13" xfId="60" applyNumberFormat="1" applyFont="1" applyFill="1" applyBorder="1" applyAlignment="1">
      <alignment horizontal="right" wrapText="1"/>
      <protection/>
    </xf>
    <xf numFmtId="2" fontId="35" fillId="0" borderId="0" xfId="0" applyNumberFormat="1" applyFont="1" applyFill="1" applyBorder="1" applyAlignment="1" applyProtection="1">
      <alignment horizontal="right" wrapText="1"/>
      <protection/>
    </xf>
    <xf numFmtId="4" fontId="35" fillId="0" borderId="0" xfId="0" applyNumberFormat="1" applyFont="1" applyFill="1" applyBorder="1" applyAlignment="1" applyProtection="1">
      <alignment horizontal="right" wrapText="1"/>
      <protection/>
    </xf>
    <xf numFmtId="2" fontId="21" fillId="0" borderId="0" xfId="60" applyNumberFormat="1" applyFont="1" applyFill="1" applyAlignment="1">
      <alignment horizontal="right" wrapText="1"/>
      <protection/>
    </xf>
    <xf numFmtId="4" fontId="21" fillId="0" borderId="0" xfId="60" applyNumberFormat="1" applyFont="1" applyFill="1" applyAlignment="1">
      <alignment horizontal="right" wrapText="1"/>
      <protection/>
    </xf>
    <xf numFmtId="49" fontId="27" fillId="0" borderId="0" xfId="0" applyFont="1" applyFill="1" applyBorder="1" applyAlignment="1" applyProtection="1">
      <alignment horizontal="justify" wrapText="1"/>
      <protection/>
    </xf>
    <xf numFmtId="49" fontId="27" fillId="0" borderId="0" xfId="0" applyFont="1" applyFill="1" applyAlignment="1">
      <alignment horizontal="right" wrapText="1"/>
    </xf>
    <xf numFmtId="1" fontId="27" fillId="0" borderId="0" xfId="60" applyNumberFormat="1" applyFont="1" applyAlignment="1">
      <alignment horizontal="right" wrapText="1"/>
      <protection/>
    </xf>
    <xf numFmtId="49" fontId="28" fillId="0" borderId="0" xfId="0" applyFont="1" applyFill="1" applyBorder="1" applyAlignment="1" applyProtection="1">
      <alignment/>
      <protection/>
    </xf>
    <xf numFmtId="4" fontId="23" fillId="0" borderId="0" xfId="42" applyNumberFormat="1" applyFont="1" applyFill="1" applyBorder="1" applyAlignment="1" applyProtection="1">
      <alignment horizontal="right" shrinkToFit="1"/>
      <protection locked="0"/>
    </xf>
    <xf numFmtId="2" fontId="23" fillId="0" borderId="0" xfId="42" applyNumberFormat="1" applyFont="1" applyFill="1" applyBorder="1" applyAlignment="1" applyProtection="1">
      <alignment horizontal="right" shrinkToFit="1"/>
      <protection locked="0"/>
    </xf>
    <xf numFmtId="4" fontId="21" fillId="0" borderId="0" xfId="66" applyNumberFormat="1" applyFont="1" applyAlignment="1">
      <alignment/>
      <protection/>
    </xf>
    <xf numFmtId="1" fontId="21" fillId="0" borderId="0" xfId="60" applyNumberFormat="1" applyFont="1" applyAlignment="1">
      <alignment horizontal="right" wrapText="1"/>
      <protection/>
    </xf>
    <xf numFmtId="49" fontId="18" fillId="0" borderId="0" xfId="0" applyFont="1" applyFill="1" applyBorder="1" applyAlignment="1" applyProtection="1">
      <alignment horizontal="justify" wrapText="1"/>
      <protection/>
    </xf>
    <xf numFmtId="4" fontId="21" fillId="0" borderId="0" xfId="0" applyNumberFormat="1" applyFont="1" applyFill="1" applyBorder="1" applyAlignment="1" applyProtection="1">
      <alignment horizontal="right" shrinkToFit="1"/>
      <protection/>
    </xf>
    <xf numFmtId="4" fontId="21" fillId="0" borderId="0" xfId="0" applyNumberFormat="1" applyFont="1" applyFill="1" applyBorder="1" applyAlignment="1">
      <alignment/>
    </xf>
    <xf numFmtId="2" fontId="21" fillId="0" borderId="0" xfId="66" applyNumberFormat="1" applyFont="1" applyBorder="1" applyAlignment="1">
      <alignment horizontal="right" wrapText="1"/>
      <protection/>
    </xf>
    <xf numFmtId="2" fontId="21" fillId="0" borderId="0" xfId="60" applyNumberFormat="1" applyFont="1" applyAlignment="1">
      <alignment horizontal="right" wrapText="1"/>
      <protection/>
    </xf>
    <xf numFmtId="2" fontId="21" fillId="0" borderId="0" xfId="66" applyNumberFormat="1" applyFont="1" applyFill="1" applyAlignment="1" applyProtection="1">
      <alignment horizontal="right"/>
      <protection/>
    </xf>
    <xf numFmtId="2" fontId="21" fillId="0" borderId="0" xfId="66" applyNumberFormat="1" applyFont="1" applyAlignment="1" applyProtection="1">
      <alignment horizontal="right" wrapText="1"/>
      <protection/>
    </xf>
    <xf numFmtId="0" fontId="27" fillId="0" borderId="0" xfId="0" applyNumberFormat="1" applyFont="1" applyFill="1" applyBorder="1" applyAlignment="1" applyProtection="1">
      <alignment horizontal="justify" vertical="top" wrapText="1" readingOrder="1"/>
      <protection locked="0"/>
    </xf>
    <xf numFmtId="0" fontId="23" fillId="0" borderId="0" xfId="61" applyNumberFormat="1" applyFont="1" applyBorder="1" applyAlignment="1">
      <alignment horizontal="left" vertical="center" wrapText="1"/>
      <protection/>
    </xf>
    <xf numFmtId="0" fontId="22" fillId="0" borderId="0" xfId="0" applyNumberFormat="1" applyFont="1" applyFill="1" applyBorder="1" applyAlignment="1" applyProtection="1">
      <alignment horizontal="left" vertical="top" wrapText="1"/>
      <protection/>
    </xf>
    <xf numFmtId="49" fontId="22" fillId="0" borderId="14" xfId="0" applyNumberFormat="1" applyFont="1" applyBorder="1" applyAlignment="1">
      <alignment horizontal="left" vertical="center" wrapText="1"/>
    </xf>
    <xf numFmtId="4" fontId="23" fillId="0" borderId="0" xfId="60" applyNumberFormat="1" applyFont="1" applyAlignment="1">
      <alignment horizontal="left" wrapText="1"/>
      <protection/>
    </xf>
    <xf numFmtId="4" fontId="27" fillId="0" borderId="0" xfId="60" applyNumberFormat="1" applyFont="1" applyAlignment="1">
      <alignment horizontal="left" wrapText="1"/>
      <protection/>
    </xf>
    <xf numFmtId="4" fontId="24" fillId="0" borderId="0" xfId="0" applyNumberFormat="1" applyFont="1" applyFill="1" applyBorder="1" applyAlignment="1" applyProtection="1">
      <alignment horizontal="right" vertical="center" shrinkToFit="1"/>
      <protection/>
    </xf>
    <xf numFmtId="49" fontId="21" fillId="0" borderId="0" xfId="0" applyFont="1" applyFill="1" applyBorder="1" applyAlignment="1" applyProtection="1">
      <alignment horizontal="center" vertical="top" wrapText="1"/>
      <protection/>
    </xf>
    <xf numFmtId="0" fontId="21" fillId="0" borderId="0" xfId="0" applyNumberFormat="1" applyFont="1" applyBorder="1" applyAlignment="1">
      <alignment horizontal="justify" vertical="top" wrapText="1"/>
    </xf>
    <xf numFmtId="0" fontId="21" fillId="0" borderId="0" xfId="67" applyNumberFormat="1" applyFont="1" applyBorder="1" applyAlignment="1">
      <alignment horizontal="justify" vertical="top" wrapText="1"/>
      <protection/>
    </xf>
    <xf numFmtId="4" fontId="21" fillId="0" borderId="0" xfId="60" applyNumberFormat="1" applyFont="1" applyBorder="1" applyAlignment="1">
      <alignment horizontal="right" vertical="top" wrapText="1"/>
      <protection/>
    </xf>
    <xf numFmtId="49" fontId="21" fillId="0" borderId="0" xfId="0" applyFont="1" applyFill="1" applyBorder="1" applyAlignment="1">
      <alignment horizontal="right" wrapText="1"/>
    </xf>
    <xf numFmtId="4" fontId="21" fillId="0" borderId="0" xfId="60" applyNumberFormat="1" applyFont="1" applyBorder="1" applyAlignment="1">
      <alignment horizontal="right" wrapText="1"/>
      <protection/>
    </xf>
    <xf numFmtId="49" fontId="21" fillId="0" borderId="0" xfId="0" applyNumberFormat="1" applyFont="1" applyFill="1" applyBorder="1" applyAlignment="1" applyProtection="1">
      <alignment horizontal="center" vertical="top" wrapText="1"/>
      <protection/>
    </xf>
    <xf numFmtId="2" fontId="21" fillId="0" borderId="0" xfId="60" applyFont="1" applyBorder="1" applyAlignment="1">
      <alignment horizontal="right" wrapText="1"/>
      <protection/>
    </xf>
    <xf numFmtId="1" fontId="21" fillId="0" borderId="0" xfId="0" applyNumberFormat="1" applyFont="1" applyAlignment="1" applyProtection="1">
      <alignment horizontal="center" vertical="top" wrapText="1"/>
      <protection/>
    </xf>
    <xf numFmtId="0" fontId="21" fillId="0" borderId="0" xfId="67" applyFont="1" applyBorder="1" applyAlignment="1">
      <alignment horizontal="justify" vertical="top"/>
      <protection/>
    </xf>
    <xf numFmtId="49" fontId="21" fillId="0" borderId="0" xfId="0" applyFont="1" applyBorder="1" applyAlignment="1">
      <alignment horizontal="right" wrapText="1"/>
    </xf>
    <xf numFmtId="43" fontId="28" fillId="0" borderId="0" xfId="42" applyFont="1" applyAlignment="1" applyProtection="1">
      <alignment horizontal="justify" vertical="justify" wrapText="1"/>
      <protection/>
    </xf>
    <xf numFmtId="43" fontId="18" fillId="0" borderId="0" xfId="42" applyFont="1" applyFill="1" applyBorder="1" applyAlignment="1" applyProtection="1">
      <alignment horizontal="justify" vertical="justify" wrapText="1"/>
      <protection/>
    </xf>
    <xf numFmtId="49" fontId="23" fillId="0" borderId="0" xfId="0" applyFont="1" applyFill="1" applyBorder="1" applyAlignment="1" applyProtection="1">
      <alignment horizontal="center" vertical="center" wrapText="1"/>
      <protection/>
    </xf>
    <xf numFmtId="49" fontId="84" fillId="0" borderId="0" xfId="0" applyFont="1" applyFill="1" applyBorder="1" applyAlignment="1" applyProtection="1">
      <alignment horizontal="center" vertical="top" wrapText="1"/>
      <protection/>
    </xf>
    <xf numFmtId="49" fontId="21" fillId="0" borderId="0" xfId="0" applyFont="1" applyFill="1" applyBorder="1" applyAlignment="1" applyProtection="1">
      <alignment horizontal="center" vertical="justify" wrapText="1"/>
      <protection/>
    </xf>
    <xf numFmtId="49" fontId="24" fillId="0" borderId="0" xfId="0" applyFont="1" applyFill="1" applyBorder="1" applyAlignment="1" applyProtection="1">
      <alignment horizontal="center" vertical="center" wrapText="1"/>
      <protection/>
    </xf>
    <xf numFmtId="4" fontId="21" fillId="0" borderId="0" xfId="60" applyNumberFormat="1" applyFont="1" applyFill="1" applyBorder="1" applyAlignment="1">
      <alignment horizontal="right" vertical="justify" wrapText="1"/>
      <protection/>
    </xf>
    <xf numFmtId="4" fontId="21" fillId="0" borderId="13" xfId="0" applyNumberFormat="1" applyFont="1" applyFill="1" applyBorder="1" applyAlignment="1" applyProtection="1">
      <alignment horizontal="right" vertical="justify" wrapText="1"/>
      <protection/>
    </xf>
    <xf numFmtId="4" fontId="28" fillId="0" borderId="15" xfId="0" applyNumberFormat="1" applyFont="1" applyFill="1" applyBorder="1" applyAlignment="1" applyProtection="1">
      <alignment horizontal="justify" vertical="justify" wrapText="1"/>
      <protection/>
    </xf>
    <xf numFmtId="1" fontId="21" fillId="0" borderId="0" xfId="66" applyNumberFormat="1" applyFont="1" applyAlignment="1">
      <alignment horizontal="center" vertical="top"/>
      <protection/>
    </xf>
    <xf numFmtId="49" fontId="21" fillId="0" borderId="0" xfId="66" applyNumberFormat="1" applyFont="1" applyAlignment="1" applyProtection="1">
      <alignment horizontal="center" vertical="top"/>
      <protection/>
    </xf>
    <xf numFmtId="49" fontId="24" fillId="0" borderId="0" xfId="0" applyFont="1" applyFill="1" applyBorder="1" applyAlignment="1" applyProtection="1">
      <alignment horizontal="center" vertical="top" wrapText="1"/>
      <protection/>
    </xf>
    <xf numFmtId="1" fontId="84" fillId="0" borderId="0" xfId="66" applyNumberFormat="1" applyFont="1" applyAlignment="1">
      <alignment horizontal="center" vertical="top"/>
      <protection/>
    </xf>
    <xf numFmtId="0" fontId="21" fillId="0" borderId="0" xfId="66" applyNumberFormat="1" applyFont="1" applyBorder="1" applyAlignment="1">
      <alignment horizontal="justify" vertical="top" wrapText="1"/>
      <protection/>
    </xf>
    <xf numFmtId="2" fontId="21" fillId="0" borderId="0" xfId="60" applyNumberFormat="1" applyFont="1" applyBorder="1" applyAlignment="1">
      <alignment horizontal="right" wrapText="1"/>
      <protection/>
    </xf>
    <xf numFmtId="4" fontId="21" fillId="0" borderId="0" xfId="66" applyNumberFormat="1" applyFont="1" applyBorder="1" applyAlignment="1">
      <alignment/>
      <protection/>
    </xf>
    <xf numFmtId="1" fontId="21" fillId="0" borderId="0" xfId="66" applyNumberFormat="1" applyFont="1" applyBorder="1" applyAlignment="1">
      <alignment horizontal="center" vertical="top"/>
      <protection/>
    </xf>
    <xf numFmtId="49" fontId="0" fillId="0" borderId="0" xfId="0" applyBorder="1" applyAlignment="1">
      <alignment horizontal="justify" vertical="justify" wrapText="1"/>
    </xf>
    <xf numFmtId="2" fontId="84" fillId="0" borderId="12" xfId="66" applyNumberFormat="1" applyFont="1" applyBorder="1" applyAlignment="1">
      <alignment vertical="top"/>
      <protection/>
    </xf>
    <xf numFmtId="2" fontId="23" fillId="0" borderId="13" xfId="66" applyNumberFormat="1" applyFont="1" applyBorder="1" applyAlignment="1">
      <alignment vertical="top"/>
      <protection/>
    </xf>
    <xf numFmtId="0" fontId="63" fillId="0" borderId="0" xfId="0" applyNumberFormat="1" applyFont="1" applyFill="1" applyBorder="1" applyAlignment="1" applyProtection="1">
      <alignment horizontal="left" vertical="top" wrapText="1"/>
      <protection/>
    </xf>
    <xf numFmtId="0" fontId="65" fillId="34" borderId="0" xfId="0" applyNumberFormat="1" applyFont="1" applyFill="1" applyBorder="1" applyAlignment="1" applyProtection="1">
      <alignment horizontal="center" vertical="center" wrapText="1"/>
      <protection/>
    </xf>
    <xf numFmtId="49" fontId="20" fillId="34" borderId="0" xfId="0" applyFont="1" applyFill="1" applyBorder="1" applyAlignment="1" applyProtection="1">
      <alignment horizontal="center" vertical="center" wrapText="1"/>
      <protection/>
    </xf>
    <xf numFmtId="4" fontId="20" fillId="34" borderId="0" xfId="0" applyNumberFormat="1" applyFont="1" applyFill="1" applyBorder="1" applyAlignment="1" applyProtection="1">
      <alignment horizontal="center" vertical="center" wrapText="1"/>
      <protection/>
    </xf>
    <xf numFmtId="4" fontId="20" fillId="34" borderId="0" xfId="0" applyNumberFormat="1" applyFont="1" applyFill="1" applyBorder="1" applyAlignment="1" applyProtection="1">
      <alignment horizontal="right" vertical="center" wrapText="1"/>
      <protection/>
    </xf>
    <xf numFmtId="49" fontId="22" fillId="0" borderId="0" xfId="0" applyNumberFormat="1" applyFont="1" applyBorder="1" applyAlignment="1">
      <alignment horizontal="center" vertical="center" wrapText="1"/>
    </xf>
    <xf numFmtId="4" fontId="23" fillId="0" borderId="0" xfId="67" applyNumberFormat="1" applyFont="1" applyBorder="1" applyAlignment="1">
      <alignment vertical="center"/>
      <protection/>
    </xf>
    <xf numFmtId="4" fontId="10" fillId="0" borderId="0" xfId="60" applyNumberFormat="1" applyFont="1" applyBorder="1" applyAlignment="1">
      <alignment horizontal="right" wrapText="1"/>
      <protection/>
    </xf>
    <xf numFmtId="49" fontId="21" fillId="0" borderId="0" xfId="0" applyFont="1" applyBorder="1" applyAlignment="1">
      <alignment horizontal="justify" vertical="top" wrapText="1"/>
    </xf>
    <xf numFmtId="49" fontId="21" fillId="0" borderId="0" xfId="0" applyFont="1" applyFill="1" applyBorder="1" applyAlignment="1">
      <alignment horizontal="right" vertical="top" wrapText="1"/>
    </xf>
    <xf numFmtId="49" fontId="21" fillId="0" borderId="0" xfId="0" applyFont="1" applyFill="1" applyBorder="1" applyAlignment="1">
      <alignment horizontal="justify" vertical="top" wrapText="1"/>
    </xf>
    <xf numFmtId="0" fontId="66" fillId="0" borderId="0" xfId="61" applyFont="1" applyBorder="1" applyAlignment="1">
      <alignment horizontal="left" vertical="center" wrapText="1"/>
      <protection/>
    </xf>
    <xf numFmtId="0" fontId="23" fillId="0" borderId="0" xfId="61" applyFont="1" applyBorder="1" applyAlignment="1">
      <alignment horizontal="right" vertical="top" wrapText="1"/>
      <protection/>
    </xf>
    <xf numFmtId="4" fontId="21" fillId="0" borderId="0" xfId="42" applyNumberFormat="1" applyFont="1" applyBorder="1" applyAlignment="1" applyProtection="1">
      <alignment horizontal="right" vertical="center" shrinkToFit="1"/>
      <protection locked="0"/>
    </xf>
    <xf numFmtId="4" fontId="23" fillId="0" borderId="0" xfId="0" applyNumberFormat="1" applyFont="1" applyBorder="1" applyAlignment="1" applyProtection="1">
      <alignment horizontal="right" vertical="center" shrinkToFit="1"/>
      <protection/>
    </xf>
    <xf numFmtId="49" fontId="27" fillId="0" borderId="0" xfId="0" applyFont="1" applyBorder="1" applyAlignment="1" applyProtection="1">
      <alignment/>
      <protection/>
    </xf>
    <xf numFmtId="0" fontId="21" fillId="0" borderId="0" xfId="61" applyFont="1" applyBorder="1" applyAlignment="1">
      <alignment horizontal="justify" vertical="top" wrapText="1"/>
      <protection/>
    </xf>
    <xf numFmtId="49" fontId="21" fillId="0" borderId="0" xfId="0" applyFont="1" applyBorder="1" applyAlignment="1">
      <alignment horizontal="right" vertical="top" wrapText="1"/>
    </xf>
    <xf numFmtId="0" fontId="21" fillId="0" borderId="0" xfId="0" applyNumberFormat="1" applyFont="1" applyBorder="1" applyAlignment="1" applyProtection="1">
      <alignment horizontal="left" vertical="top" wrapText="1"/>
      <protection/>
    </xf>
    <xf numFmtId="216" fontId="21" fillId="0" borderId="0" xfId="60" applyNumberFormat="1" applyFont="1" applyBorder="1" applyAlignment="1">
      <alignment horizontal="right" vertical="top" wrapText="1"/>
      <protection/>
    </xf>
    <xf numFmtId="0" fontId="21" fillId="0" borderId="0" xfId="67" applyFont="1" applyBorder="1" applyAlignment="1">
      <alignment horizontal="justify" vertical="top" wrapText="1"/>
      <protection/>
    </xf>
    <xf numFmtId="43" fontId="28" fillId="0" borderId="0" xfId="42" applyFont="1" applyBorder="1" applyAlignment="1" applyProtection="1">
      <alignment horizontal="justify" vertical="justify"/>
      <protection/>
    </xf>
    <xf numFmtId="43" fontId="27" fillId="0" borderId="0" xfId="42" applyFont="1" applyBorder="1" applyAlignment="1">
      <alignment horizontal="right" wrapText="1"/>
    </xf>
    <xf numFmtId="43" fontId="28" fillId="0" borderId="0" xfId="42" applyFont="1" applyBorder="1" applyAlignment="1" applyProtection="1">
      <alignment horizontal="right" vertical="justify" wrapText="1"/>
      <protection/>
    </xf>
    <xf numFmtId="4" fontId="21" fillId="0" borderId="0" xfId="0" applyNumberFormat="1" applyFont="1" applyBorder="1" applyAlignment="1" applyProtection="1">
      <alignment horizontal="right" vertical="top" shrinkToFit="1"/>
      <protection/>
    </xf>
    <xf numFmtId="0" fontId="21" fillId="0" borderId="0" xfId="0" applyNumberFormat="1" applyFont="1" applyBorder="1" applyAlignment="1" applyProtection="1">
      <alignment vertical="top"/>
      <protection/>
    </xf>
    <xf numFmtId="49" fontId="21" fillId="0" borderId="0" xfId="0" applyFont="1" applyBorder="1" applyAlignment="1" applyProtection="1">
      <alignment horizontal="right" vertical="top"/>
      <protection/>
    </xf>
    <xf numFmtId="49" fontId="28" fillId="0" borderId="0" xfId="0" applyFont="1" applyBorder="1" applyAlignment="1" applyProtection="1">
      <alignment vertical="top"/>
      <protection/>
    </xf>
    <xf numFmtId="0" fontId="39" fillId="0" borderId="0" xfId="0" applyNumberFormat="1" applyFont="1" applyBorder="1" applyAlignment="1" applyProtection="1">
      <alignment vertical="top"/>
      <protection/>
    </xf>
    <xf numFmtId="0" fontId="21" fillId="0" borderId="0" xfId="0" applyNumberFormat="1" applyFont="1" applyBorder="1" applyAlignment="1" applyProtection="1">
      <alignment horizontal="justify" vertical="top" wrapText="1"/>
      <protection/>
    </xf>
    <xf numFmtId="0" fontId="21" fillId="0" borderId="0" xfId="61" applyFont="1" applyBorder="1" applyAlignment="1">
      <alignment horizontal="right" vertical="top" wrapText="1"/>
      <protection/>
    </xf>
    <xf numFmtId="3" fontId="21" fillId="0" borderId="0" xfId="60" applyNumberFormat="1" applyFont="1" applyBorder="1" applyAlignment="1">
      <alignment horizontal="right" vertical="top" wrapText="1"/>
      <protection/>
    </xf>
    <xf numFmtId="4" fontId="21" fillId="0" borderId="0" xfId="42" applyNumberFormat="1" applyFont="1" applyBorder="1" applyAlignment="1" applyProtection="1">
      <alignment horizontal="right" vertical="top" wrapText="1" shrinkToFit="1"/>
      <protection locked="0"/>
    </xf>
    <xf numFmtId="4" fontId="23" fillId="0" borderId="0" xfId="0" applyNumberFormat="1" applyFont="1" applyBorder="1" applyAlignment="1" applyProtection="1">
      <alignment horizontal="right" vertical="center" wrapText="1" shrinkToFit="1"/>
      <protection/>
    </xf>
    <xf numFmtId="4" fontId="21" fillId="0" borderId="0" xfId="42" applyNumberFormat="1" applyFont="1" applyBorder="1" applyAlignment="1" applyProtection="1">
      <alignment horizontal="right" vertical="center" wrapText="1" shrinkToFit="1"/>
      <protection locked="0"/>
    </xf>
    <xf numFmtId="4" fontId="21" fillId="0" borderId="0" xfId="0" applyNumberFormat="1" applyFont="1" applyBorder="1" applyAlignment="1" applyProtection="1">
      <alignment horizontal="right" vertical="top" wrapText="1" shrinkToFit="1"/>
      <protection/>
    </xf>
    <xf numFmtId="0" fontId="21" fillId="0" borderId="0" xfId="66" applyFont="1" applyBorder="1" applyAlignment="1">
      <alignment horizontal="justify" vertical="top" wrapText="1"/>
      <protection/>
    </xf>
    <xf numFmtId="2" fontId="21" fillId="0" borderId="0" xfId="0" applyNumberFormat="1" applyFont="1" applyBorder="1" applyAlignment="1" applyProtection="1">
      <alignment horizontal="right" vertical="top" wrapText="1"/>
      <protection/>
    </xf>
    <xf numFmtId="3" fontId="21" fillId="0" borderId="0" xfId="0" applyNumberFormat="1" applyFont="1" applyBorder="1" applyAlignment="1" applyProtection="1">
      <alignment horizontal="right" vertical="top" wrapText="1"/>
      <protection/>
    </xf>
    <xf numFmtId="4" fontId="21" fillId="0" borderId="0" xfId="0" applyNumberFormat="1" applyFont="1" applyBorder="1" applyAlignment="1" applyProtection="1">
      <alignment horizontal="right" vertical="top" wrapText="1"/>
      <protection/>
    </xf>
    <xf numFmtId="0" fontId="40" fillId="0" borderId="0" xfId="66" applyFont="1" applyBorder="1" applyAlignment="1">
      <alignment horizontal="justify" vertical="top" wrapText="1"/>
      <protection/>
    </xf>
    <xf numFmtId="3" fontId="21" fillId="0" borderId="0" xfId="60" applyNumberFormat="1" applyFont="1" applyBorder="1" applyAlignment="1">
      <alignment horizontal="right" wrapText="1"/>
      <protection/>
    </xf>
    <xf numFmtId="49" fontId="28" fillId="0" borderId="0" xfId="0" applyFont="1" applyBorder="1" applyAlignment="1" applyProtection="1">
      <alignment horizontal="justify" vertical="justify" wrapText="1"/>
      <protection/>
    </xf>
    <xf numFmtId="2" fontId="27" fillId="0" borderId="0" xfId="60" applyFont="1" applyBorder="1" applyAlignment="1">
      <alignment horizontal="right" wrapText="1"/>
      <protection/>
    </xf>
    <xf numFmtId="4" fontId="21" fillId="0" borderId="0" xfId="60" applyNumberFormat="1" applyFont="1" applyBorder="1" applyAlignment="1">
      <alignment horizontal="left" wrapText="1"/>
      <protection/>
    </xf>
    <xf numFmtId="4" fontId="28" fillId="0" borderId="0" xfId="0" applyNumberFormat="1" applyFont="1" applyBorder="1" applyAlignment="1" applyProtection="1">
      <alignment horizontal="right" vertical="justify" wrapText="1"/>
      <protection/>
    </xf>
    <xf numFmtId="4" fontId="23" fillId="0" borderId="0" xfId="60" applyNumberFormat="1" applyFont="1" applyBorder="1" applyAlignment="1">
      <alignment horizontal="righ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ar" xfId="56"/>
    <cellStyle name="Neutral" xfId="57"/>
    <cellStyle name="Normal 3" xfId="58"/>
    <cellStyle name="Normal 4" xfId="59"/>
    <cellStyle name="Normal_Sheet1" xfId="60"/>
    <cellStyle name="Normal_stranica troškovnika" xfId="61"/>
    <cellStyle name="Note" xfId="62"/>
    <cellStyle name="Obično_Cijevni dio1" xfId="63"/>
    <cellStyle name="Output" xfId="64"/>
    <cellStyle name="Percent" xfId="65"/>
    <cellStyle name="Stil 1" xfId="66"/>
    <cellStyle name="Style 1" xfId="67"/>
    <cellStyle name="Title" xfId="68"/>
    <cellStyle name="Total" xfId="69"/>
    <cellStyle name="Ukupno" xfId="70"/>
    <cellStyle name="Warning Text" xfId="71"/>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80.164\troskovnici\Documents%20and%20Settings\dvukelja\My%20Documents\Excel%20documents\Novi%20krov%20sprem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H264"/>
  <sheetViews>
    <sheetView tabSelected="1" view="pageBreakPreview" zoomScaleSheetLayoutView="100" zoomScalePageLayoutView="0" workbookViewId="0" topLeftCell="A1">
      <selection activeCell="B241" sqref="B241"/>
    </sheetView>
  </sheetViews>
  <sheetFormatPr defaultColWidth="8.796875" defaultRowHeight="14.25"/>
  <cols>
    <col min="1" max="1" width="9.09765625" style="48" customWidth="1"/>
    <col min="2" max="2" width="58.09765625" style="49" customWidth="1"/>
    <col min="3" max="3" width="8.69921875" style="51" customWidth="1"/>
    <col min="4" max="4" width="10.3984375" style="52" customWidth="1"/>
    <col min="5" max="5" width="11.59765625" style="50" customWidth="1"/>
    <col min="6" max="6" width="13.59765625" style="50" customWidth="1"/>
    <col min="7" max="7" width="9" style="22" customWidth="1"/>
    <col min="8" max="8" width="9.3984375" style="23" customWidth="1"/>
    <col min="9" max="16384" width="9" style="22" customWidth="1"/>
  </cols>
  <sheetData>
    <row r="1" spans="1:8" s="19" customFormat="1" ht="31.5">
      <c r="A1" s="28" t="s">
        <v>24</v>
      </c>
      <c r="B1" s="246" t="s">
        <v>25</v>
      </c>
      <c r="C1" s="247" t="s">
        <v>26</v>
      </c>
      <c r="D1" s="248" t="s">
        <v>27</v>
      </c>
      <c r="E1" s="249" t="s">
        <v>28</v>
      </c>
      <c r="F1" s="249" t="s">
        <v>29</v>
      </c>
      <c r="H1" s="32" t="s">
        <v>28</v>
      </c>
    </row>
    <row r="2" spans="1:8" s="20" customFormat="1" ht="35.25" customHeight="1">
      <c r="A2" s="33"/>
      <c r="B2" s="250" t="s">
        <v>41</v>
      </c>
      <c r="C2" s="250"/>
      <c r="D2" s="250"/>
      <c r="E2" s="250"/>
      <c r="F2" s="250"/>
      <c r="H2" s="21"/>
    </row>
    <row r="3" spans="1:6" ht="24.75" customHeight="1">
      <c r="A3" s="34"/>
      <c r="B3" s="208" t="s">
        <v>23</v>
      </c>
      <c r="C3" s="208"/>
      <c r="D3" s="35"/>
      <c r="E3" s="36"/>
      <c r="F3" s="251"/>
    </row>
    <row r="4" spans="1:6" ht="297.75" customHeight="1">
      <c r="A4" s="48" t="s">
        <v>30</v>
      </c>
      <c r="B4" s="215" t="s">
        <v>123</v>
      </c>
      <c r="C4" s="87" t="s">
        <v>31</v>
      </c>
      <c r="D4" s="87">
        <v>1</v>
      </c>
      <c r="E4" s="87"/>
      <c r="F4" s="87">
        <f>D4*E4</f>
        <v>0</v>
      </c>
    </row>
    <row r="5" spans="1:6" ht="66">
      <c r="A5" s="48" t="s">
        <v>568</v>
      </c>
      <c r="B5" s="215" t="s">
        <v>69</v>
      </c>
      <c r="C5" s="87" t="s">
        <v>70</v>
      </c>
      <c r="D5" s="87">
        <v>750</v>
      </c>
      <c r="E5" s="87"/>
      <c r="F5" s="87">
        <f>E5*D5</f>
        <v>0</v>
      </c>
    </row>
    <row r="6" spans="1:6" ht="31.5">
      <c r="A6" s="48" t="s">
        <v>569</v>
      </c>
      <c r="B6" s="215" t="s">
        <v>35</v>
      </c>
      <c r="C6" s="87" t="s">
        <v>31</v>
      </c>
      <c r="D6" s="87">
        <v>1</v>
      </c>
      <c r="E6" s="87"/>
      <c r="F6" s="87">
        <f>E6*D6</f>
        <v>0</v>
      </c>
    </row>
    <row r="7" spans="1:6" ht="110.25">
      <c r="A7" s="48" t="s">
        <v>570</v>
      </c>
      <c r="B7" s="215" t="s">
        <v>124</v>
      </c>
      <c r="C7" s="87" t="s">
        <v>31</v>
      </c>
      <c r="D7" s="87">
        <v>1</v>
      </c>
      <c r="E7" s="87"/>
      <c r="F7" s="87">
        <f aca="true" t="shared" si="0" ref="F7:F12">E7*D7</f>
        <v>0</v>
      </c>
    </row>
    <row r="8" spans="1:6" ht="100.5" customHeight="1">
      <c r="A8" s="48" t="s">
        <v>571</v>
      </c>
      <c r="B8" s="215" t="s">
        <v>1</v>
      </c>
      <c r="C8" s="87" t="s">
        <v>31</v>
      </c>
      <c r="D8" s="87">
        <v>1</v>
      </c>
      <c r="E8" s="87"/>
      <c r="F8" s="87">
        <f t="shared" si="0"/>
        <v>0</v>
      </c>
    </row>
    <row r="9" spans="1:6" ht="126">
      <c r="A9" s="48" t="s">
        <v>572</v>
      </c>
      <c r="B9" s="215" t="s">
        <v>48</v>
      </c>
      <c r="C9" s="87" t="s">
        <v>31</v>
      </c>
      <c r="D9" s="87">
        <v>1</v>
      </c>
      <c r="E9" s="87"/>
      <c r="F9" s="87">
        <f t="shared" si="0"/>
        <v>0</v>
      </c>
    </row>
    <row r="10" spans="1:6" ht="130.5" customHeight="1">
      <c r="A10" s="48" t="s">
        <v>573</v>
      </c>
      <c r="B10" s="215" t="s">
        <v>49</v>
      </c>
      <c r="C10" s="87" t="s">
        <v>31</v>
      </c>
      <c r="D10" s="87">
        <v>1</v>
      </c>
      <c r="E10" s="87"/>
      <c r="F10" s="87">
        <f t="shared" si="0"/>
        <v>0</v>
      </c>
    </row>
    <row r="11" spans="1:6" ht="34.5" customHeight="1">
      <c r="A11" s="48" t="s">
        <v>574</v>
      </c>
      <c r="B11" s="215" t="s">
        <v>37</v>
      </c>
      <c r="C11" s="87" t="s">
        <v>31</v>
      </c>
      <c r="D11" s="87">
        <v>1</v>
      </c>
      <c r="E11" s="87"/>
      <c r="F11" s="87">
        <f t="shared" si="0"/>
        <v>0</v>
      </c>
    </row>
    <row r="12" spans="1:6" ht="34.5" customHeight="1">
      <c r="A12" s="48" t="s">
        <v>575</v>
      </c>
      <c r="B12" s="215" t="s">
        <v>36</v>
      </c>
      <c r="C12" s="87" t="s">
        <v>31</v>
      </c>
      <c r="D12" s="87">
        <v>1</v>
      </c>
      <c r="E12" s="87"/>
      <c r="F12" s="87">
        <f t="shared" si="0"/>
        <v>0</v>
      </c>
    </row>
    <row r="13" spans="1:6" ht="47.25">
      <c r="A13" s="48" t="s">
        <v>576</v>
      </c>
      <c r="B13" s="215" t="s">
        <v>127</v>
      </c>
      <c r="C13" s="87" t="s">
        <v>33</v>
      </c>
      <c r="D13" s="87">
        <v>750</v>
      </c>
      <c r="E13" s="87"/>
      <c r="F13" s="87">
        <f aca="true" t="shared" si="1" ref="F13:F20">D13*E13</f>
        <v>0</v>
      </c>
    </row>
    <row r="14" spans="1:6" ht="84.75" customHeight="1">
      <c r="A14" s="48" t="s">
        <v>577</v>
      </c>
      <c r="B14" s="215" t="s">
        <v>128</v>
      </c>
      <c r="C14" s="87" t="s">
        <v>71</v>
      </c>
      <c r="D14" s="87">
        <v>15</v>
      </c>
      <c r="E14" s="87"/>
      <c r="F14" s="87">
        <f t="shared" si="1"/>
        <v>0</v>
      </c>
    </row>
    <row r="15" spans="1:6" ht="49.5" customHeight="1">
      <c r="A15" s="48" t="s">
        <v>578</v>
      </c>
      <c r="B15" s="215" t="s">
        <v>129</v>
      </c>
      <c r="C15" s="87" t="s">
        <v>55</v>
      </c>
      <c r="D15" s="87">
        <v>80</v>
      </c>
      <c r="E15" s="87"/>
      <c r="F15" s="87">
        <f t="shared" si="1"/>
        <v>0</v>
      </c>
    </row>
    <row r="16" spans="1:6" ht="39.75" customHeight="1">
      <c r="A16" s="48" t="s">
        <v>579</v>
      </c>
      <c r="B16" s="215" t="s">
        <v>139</v>
      </c>
      <c r="C16" s="87" t="s">
        <v>56</v>
      </c>
      <c r="D16" s="87">
        <v>1</v>
      </c>
      <c r="E16" s="87"/>
      <c r="F16" s="87">
        <f t="shared" si="1"/>
        <v>0</v>
      </c>
    </row>
    <row r="17" spans="1:6" ht="39" customHeight="1">
      <c r="A17" s="48" t="s">
        <v>580</v>
      </c>
      <c r="B17" s="215" t="s">
        <v>141</v>
      </c>
      <c r="C17" s="87" t="s">
        <v>56</v>
      </c>
      <c r="D17" s="87">
        <v>1</v>
      </c>
      <c r="E17" s="87"/>
      <c r="F17" s="87">
        <f t="shared" si="1"/>
        <v>0</v>
      </c>
    </row>
    <row r="18" spans="1:6" ht="94.5">
      <c r="A18" s="48" t="s">
        <v>581</v>
      </c>
      <c r="B18" s="215" t="s">
        <v>142</v>
      </c>
      <c r="C18" s="87" t="s">
        <v>31</v>
      </c>
      <c r="D18" s="87">
        <v>2</v>
      </c>
      <c r="E18" s="87"/>
      <c r="F18" s="87">
        <f t="shared" si="1"/>
        <v>0</v>
      </c>
    </row>
    <row r="19" spans="1:6" ht="85.5" customHeight="1">
      <c r="A19" s="48" t="s">
        <v>582</v>
      </c>
      <c r="B19" s="54" t="s">
        <v>125</v>
      </c>
      <c r="C19" s="87" t="s">
        <v>56</v>
      </c>
      <c r="D19" s="87">
        <v>1</v>
      </c>
      <c r="E19" s="87"/>
      <c r="F19" s="87">
        <f t="shared" si="1"/>
        <v>0</v>
      </c>
    </row>
    <row r="20" spans="1:6" ht="67.5" customHeight="1">
      <c r="A20" s="48" t="s">
        <v>583</v>
      </c>
      <c r="B20" s="54" t="s">
        <v>126</v>
      </c>
      <c r="C20" s="87" t="s">
        <v>56</v>
      </c>
      <c r="D20" s="87">
        <v>1</v>
      </c>
      <c r="E20" s="87"/>
      <c r="F20" s="87">
        <f t="shared" si="1"/>
        <v>0</v>
      </c>
    </row>
    <row r="21" spans="1:6" ht="198" customHeight="1">
      <c r="A21" s="48" t="s">
        <v>584</v>
      </c>
      <c r="B21" s="54" t="s">
        <v>143</v>
      </c>
      <c r="C21" s="87" t="s">
        <v>130</v>
      </c>
      <c r="D21" s="87">
        <v>372</v>
      </c>
      <c r="E21" s="87"/>
      <c r="F21" s="87">
        <f>D21*E21</f>
        <v>0</v>
      </c>
    </row>
    <row r="22" spans="1:6" ht="66">
      <c r="A22" s="48" t="s">
        <v>585</v>
      </c>
      <c r="B22" s="54" t="s">
        <v>164</v>
      </c>
      <c r="C22" s="87" t="s">
        <v>33</v>
      </c>
      <c r="D22" s="87">
        <v>260</v>
      </c>
      <c r="E22" s="87"/>
      <c r="F22" s="87">
        <f>D22*E22</f>
        <v>0</v>
      </c>
    </row>
    <row r="23" spans="1:6" ht="133.5">
      <c r="A23" s="48" t="s">
        <v>586</v>
      </c>
      <c r="B23" s="54" t="s">
        <v>165</v>
      </c>
      <c r="C23" s="87" t="s">
        <v>33</v>
      </c>
      <c r="D23" s="87">
        <v>252</v>
      </c>
      <c r="E23" s="87"/>
      <c r="F23" s="87">
        <f>D23*E23</f>
        <v>0</v>
      </c>
    </row>
    <row r="24" spans="1:6" ht="110.25">
      <c r="A24" s="48" t="s">
        <v>587</v>
      </c>
      <c r="B24" s="54" t="s">
        <v>144</v>
      </c>
      <c r="C24" s="87" t="s">
        <v>33</v>
      </c>
      <c r="D24" s="87">
        <v>252</v>
      </c>
      <c r="E24" s="87"/>
      <c r="F24" s="87">
        <f>D24*E24</f>
        <v>0</v>
      </c>
    </row>
    <row r="25" spans="1:6" ht="47.25">
      <c r="A25" s="48" t="s">
        <v>588</v>
      </c>
      <c r="B25" s="81" t="s">
        <v>145</v>
      </c>
      <c r="C25" s="87" t="s">
        <v>31</v>
      </c>
      <c r="D25" s="87">
        <v>21</v>
      </c>
      <c r="E25" s="87"/>
      <c r="F25" s="87">
        <f>D25*E25</f>
        <v>0</v>
      </c>
    </row>
    <row r="26" spans="1:6" ht="54.75" customHeight="1">
      <c r="A26" s="48" t="s">
        <v>589</v>
      </c>
      <c r="B26" s="215" t="s">
        <v>72</v>
      </c>
      <c r="C26" s="87" t="s">
        <v>73</v>
      </c>
      <c r="D26" s="87">
        <v>225</v>
      </c>
      <c r="E26" s="87"/>
      <c r="F26" s="87">
        <f>E26*D26</f>
        <v>0</v>
      </c>
    </row>
    <row r="27" spans="1:6" ht="116.25" customHeight="1">
      <c r="A27" s="48" t="s">
        <v>590</v>
      </c>
      <c r="B27" s="215" t="s">
        <v>132</v>
      </c>
      <c r="C27" s="91"/>
      <c r="D27" s="91"/>
      <c r="E27" s="91"/>
      <c r="F27" s="87"/>
    </row>
    <row r="28" spans="1:6" ht="19.5" customHeight="1">
      <c r="A28" s="39"/>
      <c r="B28" s="215" t="s">
        <v>53</v>
      </c>
      <c r="C28" s="87" t="s">
        <v>73</v>
      </c>
      <c r="D28" s="87">
        <v>1100</v>
      </c>
      <c r="E28" s="87"/>
      <c r="F28" s="87">
        <f aca="true" t="shared" si="2" ref="F28:F39">E28*D28</f>
        <v>0</v>
      </c>
    </row>
    <row r="29" spans="1:6" ht="19.5" customHeight="1">
      <c r="A29" s="39"/>
      <c r="B29" s="215" t="s">
        <v>52</v>
      </c>
      <c r="C29" s="87" t="s">
        <v>73</v>
      </c>
      <c r="D29" s="87">
        <v>780</v>
      </c>
      <c r="E29" s="87"/>
      <c r="F29" s="87">
        <f t="shared" si="2"/>
        <v>0</v>
      </c>
    </row>
    <row r="30" spans="1:6" ht="19.5" customHeight="1">
      <c r="A30" s="39"/>
      <c r="B30" s="215" t="s">
        <v>54</v>
      </c>
      <c r="C30" s="87" t="s">
        <v>73</v>
      </c>
      <c r="D30" s="87">
        <v>400</v>
      </c>
      <c r="E30" s="87"/>
      <c r="F30" s="87">
        <f>E30*D30</f>
        <v>0</v>
      </c>
    </row>
    <row r="31" spans="1:6" ht="292.5" customHeight="1">
      <c r="A31" s="214" t="s">
        <v>591</v>
      </c>
      <c r="B31" s="54" t="s">
        <v>133</v>
      </c>
      <c r="C31" s="87" t="s">
        <v>130</v>
      </c>
      <c r="D31" s="87">
        <v>160</v>
      </c>
      <c r="E31" s="87"/>
      <c r="F31" s="87">
        <f>E31*D31</f>
        <v>0</v>
      </c>
    </row>
    <row r="32" spans="1:6" ht="51.75" customHeight="1">
      <c r="A32" s="214" t="s">
        <v>592</v>
      </c>
      <c r="B32" s="215" t="s">
        <v>131</v>
      </c>
      <c r="C32" s="87" t="s">
        <v>70</v>
      </c>
      <c r="D32" s="87">
        <v>1050</v>
      </c>
      <c r="E32" s="87"/>
      <c r="F32" s="87">
        <f>E32*D32</f>
        <v>0</v>
      </c>
    </row>
    <row r="33" spans="1:6" ht="81.75">
      <c r="A33" s="214" t="s">
        <v>593</v>
      </c>
      <c r="B33" s="215" t="s">
        <v>74</v>
      </c>
      <c r="C33" s="87" t="s">
        <v>73</v>
      </c>
      <c r="D33" s="87">
        <v>35</v>
      </c>
      <c r="E33" s="87"/>
      <c r="F33" s="87">
        <f t="shared" si="2"/>
        <v>0</v>
      </c>
    </row>
    <row r="34" spans="1:6" ht="70.5" customHeight="1">
      <c r="A34" s="214" t="s">
        <v>594</v>
      </c>
      <c r="B34" s="215" t="s">
        <v>75</v>
      </c>
      <c r="C34" s="87" t="s">
        <v>73</v>
      </c>
      <c r="D34" s="87">
        <v>7</v>
      </c>
      <c r="E34" s="87"/>
      <c r="F34" s="87">
        <f t="shared" si="2"/>
        <v>0</v>
      </c>
    </row>
    <row r="35" spans="1:6" ht="143.25" customHeight="1">
      <c r="A35" s="214" t="s">
        <v>595</v>
      </c>
      <c r="B35" s="215" t="s">
        <v>134</v>
      </c>
      <c r="C35" s="87" t="s">
        <v>73</v>
      </c>
      <c r="D35" s="87">
        <v>700</v>
      </c>
      <c r="E35" s="87"/>
      <c r="F35" s="87">
        <f t="shared" si="2"/>
        <v>0</v>
      </c>
    </row>
    <row r="36" spans="1:6" ht="210" customHeight="1">
      <c r="A36" s="214" t="s">
        <v>596</v>
      </c>
      <c r="B36" s="215" t="s">
        <v>135</v>
      </c>
      <c r="C36" s="87" t="s">
        <v>73</v>
      </c>
      <c r="D36" s="87">
        <v>320</v>
      </c>
      <c r="E36" s="87"/>
      <c r="F36" s="87">
        <f t="shared" si="2"/>
        <v>0</v>
      </c>
    </row>
    <row r="37" spans="1:6" ht="99.75" customHeight="1">
      <c r="A37" s="214" t="s">
        <v>597</v>
      </c>
      <c r="B37" s="216" t="s">
        <v>76</v>
      </c>
      <c r="C37" s="218" t="s">
        <v>70</v>
      </c>
      <c r="D37" s="219">
        <v>400</v>
      </c>
      <c r="E37" s="87"/>
      <c r="F37" s="87">
        <f t="shared" si="2"/>
        <v>0</v>
      </c>
    </row>
    <row r="38" spans="1:6" ht="49.5" customHeight="1">
      <c r="A38" s="214" t="s">
        <v>598</v>
      </c>
      <c r="B38" s="215" t="s">
        <v>136</v>
      </c>
      <c r="C38" s="87" t="s">
        <v>55</v>
      </c>
      <c r="D38" s="87">
        <v>25</v>
      </c>
      <c r="E38" s="87"/>
      <c r="F38" s="87">
        <f t="shared" si="2"/>
        <v>0</v>
      </c>
    </row>
    <row r="39" spans="1:6" ht="81" customHeight="1">
      <c r="A39" s="214" t="s">
        <v>599</v>
      </c>
      <c r="B39" s="215" t="s">
        <v>137</v>
      </c>
      <c r="C39" s="87" t="s">
        <v>55</v>
      </c>
      <c r="D39" s="87">
        <v>80</v>
      </c>
      <c r="E39" s="87"/>
      <c r="F39" s="87">
        <f t="shared" si="2"/>
        <v>0</v>
      </c>
    </row>
    <row r="40" spans="1:6" ht="47.25">
      <c r="A40" s="214" t="s">
        <v>600</v>
      </c>
      <c r="B40" s="215" t="s">
        <v>138</v>
      </c>
      <c r="C40" s="90" t="s">
        <v>55</v>
      </c>
      <c r="D40" s="90">
        <v>10</v>
      </c>
      <c r="E40" s="87"/>
      <c r="F40" s="87">
        <f>D40*E40</f>
        <v>0</v>
      </c>
    </row>
    <row r="41" spans="1:6" ht="64.5" customHeight="1">
      <c r="A41" s="214" t="s">
        <v>601</v>
      </c>
      <c r="B41" s="215" t="s">
        <v>140</v>
      </c>
      <c r="C41" s="90" t="s">
        <v>55</v>
      </c>
      <c r="D41" s="90">
        <v>32</v>
      </c>
      <c r="E41" s="87"/>
      <c r="F41" s="87">
        <f>D41*E41</f>
        <v>0</v>
      </c>
    </row>
    <row r="42" spans="1:6" ht="84.75" customHeight="1">
      <c r="A42" s="214" t="s">
        <v>602</v>
      </c>
      <c r="B42" s="215" t="s">
        <v>77</v>
      </c>
      <c r="C42" s="87" t="s">
        <v>73</v>
      </c>
      <c r="D42" s="87">
        <v>1800</v>
      </c>
      <c r="E42" s="87"/>
      <c r="F42" s="87">
        <f>E42*D42</f>
        <v>0</v>
      </c>
    </row>
    <row r="43" spans="1:6" ht="99.75" customHeight="1">
      <c r="A43" s="214" t="s">
        <v>603</v>
      </c>
      <c r="B43" s="215" t="s">
        <v>147</v>
      </c>
      <c r="C43" s="87" t="s">
        <v>73</v>
      </c>
      <c r="D43" s="87">
        <v>45</v>
      </c>
      <c r="E43" s="87"/>
      <c r="F43" s="87">
        <f aca="true" t="shared" si="3" ref="F43:F49">E43*D43</f>
        <v>0</v>
      </c>
    </row>
    <row r="44" spans="1:6" ht="99.75" customHeight="1">
      <c r="A44" s="214" t="s">
        <v>604</v>
      </c>
      <c r="B44" s="215" t="s">
        <v>148</v>
      </c>
      <c r="C44" s="87" t="s">
        <v>73</v>
      </c>
      <c r="D44" s="87">
        <v>6</v>
      </c>
      <c r="E44" s="87"/>
      <c r="F44" s="87">
        <f t="shared" si="3"/>
        <v>0</v>
      </c>
    </row>
    <row r="45" spans="1:6" ht="85.5" customHeight="1">
      <c r="A45" s="214" t="s">
        <v>605</v>
      </c>
      <c r="B45" s="215" t="s">
        <v>78</v>
      </c>
      <c r="C45" s="87" t="s">
        <v>73</v>
      </c>
      <c r="D45" s="87">
        <v>35</v>
      </c>
      <c r="E45" s="87"/>
      <c r="F45" s="87">
        <f t="shared" si="3"/>
        <v>0</v>
      </c>
    </row>
    <row r="46" spans="1:6" ht="105.75" customHeight="1">
      <c r="A46" s="214" t="s">
        <v>606</v>
      </c>
      <c r="B46" s="215" t="s">
        <v>79</v>
      </c>
      <c r="C46" s="87" t="s">
        <v>73</v>
      </c>
      <c r="D46" s="87">
        <v>73</v>
      </c>
      <c r="E46" s="87"/>
      <c r="F46" s="87">
        <f t="shared" si="3"/>
        <v>0</v>
      </c>
    </row>
    <row r="47" spans="1:6" ht="84.75" customHeight="1">
      <c r="A47" s="214" t="s">
        <v>607</v>
      </c>
      <c r="B47" s="215" t="s">
        <v>80</v>
      </c>
      <c r="C47" s="87" t="s">
        <v>73</v>
      </c>
      <c r="D47" s="87">
        <v>35</v>
      </c>
      <c r="E47" s="87"/>
      <c r="F47" s="87">
        <f>E47*D47</f>
        <v>0</v>
      </c>
    </row>
    <row r="48" spans="1:6" ht="84.75" customHeight="1">
      <c r="A48" s="214" t="s">
        <v>608</v>
      </c>
      <c r="B48" s="215" t="s">
        <v>81</v>
      </c>
      <c r="C48" s="87" t="s">
        <v>73</v>
      </c>
      <c r="D48" s="87">
        <v>8</v>
      </c>
      <c r="E48" s="87"/>
      <c r="F48" s="87">
        <f>E48*D48</f>
        <v>0</v>
      </c>
    </row>
    <row r="49" spans="1:6" ht="84.75" customHeight="1">
      <c r="A49" s="214" t="s">
        <v>609</v>
      </c>
      <c r="B49" s="215" t="s">
        <v>82</v>
      </c>
      <c r="C49" s="87" t="s">
        <v>73</v>
      </c>
      <c r="D49" s="87">
        <v>7</v>
      </c>
      <c r="E49" s="87"/>
      <c r="F49" s="87">
        <f t="shared" si="3"/>
        <v>0</v>
      </c>
    </row>
    <row r="50" spans="1:6" ht="84.75" customHeight="1">
      <c r="A50" s="214" t="s">
        <v>610</v>
      </c>
      <c r="B50" s="215" t="s">
        <v>83</v>
      </c>
      <c r="C50" s="87" t="s">
        <v>73</v>
      </c>
      <c r="D50" s="87">
        <v>7.5</v>
      </c>
      <c r="E50" s="87"/>
      <c r="F50" s="87">
        <f aca="true" t="shared" si="4" ref="F50:F58">E50*D50</f>
        <v>0</v>
      </c>
    </row>
    <row r="51" spans="1:6" ht="90.75" customHeight="1">
      <c r="A51" s="214" t="s">
        <v>611</v>
      </c>
      <c r="B51" s="215" t="s">
        <v>84</v>
      </c>
      <c r="C51" s="87" t="s">
        <v>73</v>
      </c>
      <c r="D51" s="87">
        <v>7.5</v>
      </c>
      <c r="E51" s="87"/>
      <c r="F51" s="87">
        <f t="shared" si="4"/>
        <v>0</v>
      </c>
    </row>
    <row r="52" spans="1:6" ht="84.75" customHeight="1">
      <c r="A52" s="214" t="s">
        <v>612</v>
      </c>
      <c r="B52" s="215" t="s">
        <v>85</v>
      </c>
      <c r="C52" s="87" t="s">
        <v>73</v>
      </c>
      <c r="D52" s="87">
        <v>3</v>
      </c>
      <c r="E52" s="87"/>
      <c r="F52" s="87">
        <f t="shared" si="4"/>
        <v>0</v>
      </c>
    </row>
    <row r="53" spans="1:6" ht="69.75" customHeight="1">
      <c r="A53" s="214" t="s">
        <v>613</v>
      </c>
      <c r="B53" s="215" t="s">
        <v>86</v>
      </c>
      <c r="C53" s="87" t="s">
        <v>73</v>
      </c>
      <c r="D53" s="87">
        <v>1</v>
      </c>
      <c r="E53" s="87"/>
      <c r="F53" s="87">
        <f t="shared" si="4"/>
        <v>0</v>
      </c>
    </row>
    <row r="54" spans="1:6" ht="69.75" customHeight="1">
      <c r="A54" s="214" t="s">
        <v>614</v>
      </c>
      <c r="B54" s="215" t="s">
        <v>87</v>
      </c>
      <c r="C54" s="87" t="s">
        <v>73</v>
      </c>
      <c r="D54" s="87">
        <v>7</v>
      </c>
      <c r="E54" s="87"/>
      <c r="F54" s="87">
        <f t="shared" si="4"/>
        <v>0</v>
      </c>
    </row>
    <row r="55" spans="1:6" ht="71.25" customHeight="1">
      <c r="A55" s="214" t="s">
        <v>615</v>
      </c>
      <c r="B55" s="215" t="s">
        <v>88</v>
      </c>
      <c r="C55" s="87" t="s">
        <v>73</v>
      </c>
      <c r="D55" s="87">
        <v>7</v>
      </c>
      <c r="E55" s="87"/>
      <c r="F55" s="87">
        <f t="shared" si="4"/>
        <v>0</v>
      </c>
    </row>
    <row r="56" spans="1:6" ht="72.75" customHeight="1">
      <c r="A56" s="214" t="s">
        <v>616</v>
      </c>
      <c r="B56" s="215" t="s">
        <v>146</v>
      </c>
      <c r="C56" s="87" t="s">
        <v>73</v>
      </c>
      <c r="D56" s="87">
        <v>41</v>
      </c>
      <c r="E56" s="87"/>
      <c r="F56" s="87">
        <f t="shared" si="4"/>
        <v>0</v>
      </c>
    </row>
    <row r="57" spans="1:6" ht="112.5" customHeight="1">
      <c r="A57" s="214" t="s">
        <v>617</v>
      </c>
      <c r="B57" s="215" t="s">
        <v>150</v>
      </c>
      <c r="C57" s="87" t="s">
        <v>31</v>
      </c>
      <c r="D57" s="87">
        <v>11</v>
      </c>
      <c r="E57" s="87"/>
      <c r="F57" s="87">
        <f t="shared" si="4"/>
        <v>0</v>
      </c>
    </row>
    <row r="58" spans="1:6" ht="167.25" customHeight="1">
      <c r="A58" s="214" t="s">
        <v>618</v>
      </c>
      <c r="B58" s="215" t="s">
        <v>89</v>
      </c>
      <c r="C58" s="87" t="s">
        <v>70</v>
      </c>
      <c r="D58" s="87">
        <v>1200</v>
      </c>
      <c r="E58" s="87"/>
      <c r="F58" s="87">
        <f t="shared" si="4"/>
        <v>0</v>
      </c>
    </row>
    <row r="59" spans="1:6" ht="34.5" customHeight="1">
      <c r="A59" s="214" t="s">
        <v>619</v>
      </c>
      <c r="B59" s="215" t="s">
        <v>8</v>
      </c>
      <c r="C59" s="87" t="s">
        <v>33</v>
      </c>
      <c r="D59" s="87">
        <v>150</v>
      </c>
      <c r="E59" s="87"/>
      <c r="F59" s="87">
        <f>D59*E59</f>
        <v>0</v>
      </c>
    </row>
    <row r="60" spans="1:6" ht="101.25" customHeight="1">
      <c r="A60" s="214" t="s">
        <v>620</v>
      </c>
      <c r="B60" s="215" t="s">
        <v>91</v>
      </c>
      <c r="C60" s="87" t="s">
        <v>73</v>
      </c>
      <c r="D60" s="87">
        <v>2</v>
      </c>
      <c r="E60" s="87"/>
      <c r="F60" s="87">
        <f>E60*D60</f>
        <v>0</v>
      </c>
    </row>
    <row r="61" spans="1:6" ht="99.75" customHeight="1">
      <c r="A61" s="214" t="s">
        <v>621</v>
      </c>
      <c r="B61" s="215" t="s">
        <v>92</v>
      </c>
      <c r="C61" s="87" t="s">
        <v>73</v>
      </c>
      <c r="D61" s="87">
        <v>3</v>
      </c>
      <c r="E61" s="87"/>
      <c r="F61" s="87">
        <f>E61*D61</f>
        <v>0</v>
      </c>
    </row>
    <row r="62" spans="1:6" ht="69" customHeight="1">
      <c r="A62" s="214" t="s">
        <v>622</v>
      </c>
      <c r="B62" s="215" t="s">
        <v>93</v>
      </c>
      <c r="C62" s="87" t="s">
        <v>73</v>
      </c>
      <c r="D62" s="87">
        <v>0.5</v>
      </c>
      <c r="E62" s="87"/>
      <c r="F62" s="87">
        <f>E62*D62</f>
        <v>0</v>
      </c>
    </row>
    <row r="63" spans="1:6" ht="54" customHeight="1">
      <c r="A63" s="214" t="s">
        <v>623</v>
      </c>
      <c r="B63" s="215" t="s">
        <v>94</v>
      </c>
      <c r="C63" s="87" t="s">
        <v>33</v>
      </c>
      <c r="D63" s="87">
        <v>70</v>
      </c>
      <c r="E63" s="87"/>
      <c r="F63" s="87">
        <f>E63*D63</f>
        <v>0</v>
      </c>
    </row>
    <row r="64" spans="1:6" ht="79.5" customHeight="1">
      <c r="A64" s="214" t="s">
        <v>624</v>
      </c>
      <c r="B64" s="54" t="s">
        <v>149</v>
      </c>
      <c r="C64" s="87" t="s">
        <v>14</v>
      </c>
      <c r="D64" s="87">
        <v>48000</v>
      </c>
      <c r="E64" s="87"/>
      <c r="F64" s="87">
        <f>E64*D64</f>
        <v>0</v>
      </c>
    </row>
    <row r="65" spans="1:6" ht="54.75" customHeight="1">
      <c r="A65" s="214" t="s">
        <v>625</v>
      </c>
      <c r="B65" s="215" t="s">
        <v>95</v>
      </c>
      <c r="C65" s="87" t="s">
        <v>70</v>
      </c>
      <c r="D65" s="87">
        <v>10</v>
      </c>
      <c r="E65" s="87"/>
      <c r="F65" s="87">
        <f aca="true" t="shared" si="5" ref="F65:F75">E65*D65</f>
        <v>0</v>
      </c>
    </row>
    <row r="66" spans="1:6" ht="54.75" customHeight="1">
      <c r="A66" s="214" t="s">
        <v>626</v>
      </c>
      <c r="B66" s="215" t="s">
        <v>96</v>
      </c>
      <c r="C66" s="87" t="s">
        <v>70</v>
      </c>
      <c r="D66" s="87">
        <v>25</v>
      </c>
      <c r="E66" s="87"/>
      <c r="F66" s="87">
        <f t="shared" si="5"/>
        <v>0</v>
      </c>
    </row>
    <row r="67" spans="1:6" ht="69.75" customHeight="1">
      <c r="A67" s="214" t="s">
        <v>627</v>
      </c>
      <c r="B67" s="215" t="s">
        <v>97</v>
      </c>
      <c r="C67" s="87" t="s">
        <v>70</v>
      </c>
      <c r="D67" s="87">
        <v>500</v>
      </c>
      <c r="E67" s="87"/>
      <c r="F67" s="87">
        <f t="shared" si="5"/>
        <v>0</v>
      </c>
    </row>
    <row r="68" spans="1:6" ht="41.25" customHeight="1">
      <c r="A68" s="214" t="s">
        <v>628</v>
      </c>
      <c r="B68" s="215" t="s">
        <v>98</v>
      </c>
      <c r="C68" s="87" t="s">
        <v>70</v>
      </c>
      <c r="D68" s="87">
        <v>300</v>
      </c>
      <c r="E68" s="87"/>
      <c r="F68" s="87">
        <f t="shared" si="5"/>
        <v>0</v>
      </c>
    </row>
    <row r="69" spans="1:6" ht="41.25" customHeight="1">
      <c r="A69" s="214" t="s">
        <v>629</v>
      </c>
      <c r="B69" s="215" t="s">
        <v>99</v>
      </c>
      <c r="C69" s="87" t="s">
        <v>70</v>
      </c>
      <c r="D69" s="87">
        <v>65</v>
      </c>
      <c r="E69" s="87"/>
      <c r="F69" s="87">
        <f t="shared" si="5"/>
        <v>0</v>
      </c>
    </row>
    <row r="70" spans="1:6" ht="56.25" customHeight="1">
      <c r="A70" s="214" t="s">
        <v>630</v>
      </c>
      <c r="B70" s="215" t="s">
        <v>100</v>
      </c>
      <c r="C70" s="87" t="s">
        <v>70</v>
      </c>
      <c r="D70" s="87">
        <v>70</v>
      </c>
      <c r="E70" s="87"/>
      <c r="F70" s="87">
        <f t="shared" si="5"/>
        <v>0</v>
      </c>
    </row>
    <row r="71" spans="1:6" ht="36.75" customHeight="1">
      <c r="A71" s="214" t="s">
        <v>631</v>
      </c>
      <c r="B71" s="215" t="s">
        <v>101</v>
      </c>
      <c r="C71" s="87" t="s">
        <v>70</v>
      </c>
      <c r="D71" s="87">
        <v>35</v>
      </c>
      <c r="E71" s="87"/>
      <c r="F71" s="87">
        <f t="shared" si="5"/>
        <v>0</v>
      </c>
    </row>
    <row r="72" spans="1:6" ht="54.75" customHeight="1">
      <c r="A72" s="214" t="s">
        <v>632</v>
      </c>
      <c r="B72" s="215" t="s">
        <v>102</v>
      </c>
      <c r="C72" s="87" t="s">
        <v>70</v>
      </c>
      <c r="D72" s="87">
        <v>60</v>
      </c>
      <c r="E72" s="87"/>
      <c r="F72" s="87">
        <f t="shared" si="5"/>
        <v>0</v>
      </c>
    </row>
    <row r="73" spans="1:6" ht="54.75" customHeight="1">
      <c r="A73" s="214" t="s">
        <v>633</v>
      </c>
      <c r="B73" s="215" t="s">
        <v>103</v>
      </c>
      <c r="C73" s="87" t="s">
        <v>70</v>
      </c>
      <c r="D73" s="87">
        <v>5</v>
      </c>
      <c r="E73" s="87"/>
      <c r="F73" s="87">
        <f t="shared" si="5"/>
        <v>0</v>
      </c>
    </row>
    <row r="74" spans="1:6" ht="54.75" customHeight="1">
      <c r="A74" s="214" t="s">
        <v>634</v>
      </c>
      <c r="B74" s="215" t="s">
        <v>104</v>
      </c>
      <c r="C74" s="87" t="s">
        <v>70</v>
      </c>
      <c r="D74" s="87">
        <v>37</v>
      </c>
      <c r="E74" s="87"/>
      <c r="F74" s="87">
        <f>E74*D74</f>
        <v>0</v>
      </c>
    </row>
    <row r="75" spans="1:6" ht="50.25">
      <c r="A75" s="214" t="s">
        <v>635</v>
      </c>
      <c r="B75" s="215" t="s">
        <v>105</v>
      </c>
      <c r="C75" s="87" t="s">
        <v>70</v>
      </c>
      <c r="D75" s="87">
        <v>160</v>
      </c>
      <c r="E75" s="87"/>
      <c r="F75" s="87">
        <f t="shared" si="5"/>
        <v>0</v>
      </c>
    </row>
    <row r="76" spans="1:6" ht="399" customHeight="1">
      <c r="A76" s="214" t="s">
        <v>636</v>
      </c>
      <c r="B76" s="215" t="s">
        <v>557</v>
      </c>
      <c r="C76" s="87" t="s">
        <v>70</v>
      </c>
      <c r="D76" s="87">
        <v>120</v>
      </c>
      <c r="E76" s="87"/>
      <c r="F76" s="87">
        <f aca="true" t="shared" si="6" ref="F76:F81">E76*D76</f>
        <v>0</v>
      </c>
    </row>
    <row r="77" spans="1:6" ht="282.75" customHeight="1">
      <c r="A77" s="214" t="s">
        <v>637</v>
      </c>
      <c r="B77" s="215" t="s">
        <v>559</v>
      </c>
      <c r="C77" s="87" t="s">
        <v>70</v>
      </c>
      <c r="D77" s="87">
        <v>300</v>
      </c>
      <c r="E77" s="87"/>
      <c r="F77" s="87">
        <f t="shared" si="6"/>
        <v>0</v>
      </c>
    </row>
    <row r="78" spans="1:6" ht="222.75" customHeight="1">
      <c r="A78" s="214" t="s">
        <v>638</v>
      </c>
      <c r="B78" s="215" t="s">
        <v>558</v>
      </c>
      <c r="C78" s="87" t="s">
        <v>70</v>
      </c>
      <c r="D78" s="87">
        <v>25</v>
      </c>
      <c r="E78" s="87"/>
      <c r="F78" s="87">
        <f t="shared" si="6"/>
        <v>0</v>
      </c>
    </row>
    <row r="79" spans="1:6" ht="199.5" customHeight="1">
      <c r="A79" s="214" t="s">
        <v>639</v>
      </c>
      <c r="B79" s="215" t="s">
        <v>560</v>
      </c>
      <c r="C79" s="87" t="s">
        <v>70</v>
      </c>
      <c r="D79" s="87">
        <v>100</v>
      </c>
      <c r="E79" s="87"/>
      <c r="F79" s="87">
        <f t="shared" si="6"/>
        <v>0</v>
      </c>
    </row>
    <row r="80" spans="1:6" ht="34.5" customHeight="1">
      <c r="A80" s="214" t="s">
        <v>640</v>
      </c>
      <c r="B80" s="215" t="s">
        <v>34</v>
      </c>
      <c r="C80" s="87" t="s">
        <v>31</v>
      </c>
      <c r="D80" s="87">
        <v>11</v>
      </c>
      <c r="E80" s="87"/>
      <c r="F80" s="87">
        <f t="shared" si="6"/>
        <v>0</v>
      </c>
    </row>
    <row r="81" spans="1:6" ht="34.5" customHeight="1">
      <c r="A81" s="214" t="s">
        <v>641</v>
      </c>
      <c r="B81" s="215" t="s">
        <v>106</v>
      </c>
      <c r="C81" s="87" t="s">
        <v>70</v>
      </c>
      <c r="D81" s="87">
        <v>300</v>
      </c>
      <c r="E81" s="87"/>
      <c r="F81" s="87">
        <f t="shared" si="6"/>
        <v>0</v>
      </c>
    </row>
    <row r="82" spans="1:6" ht="69.75" customHeight="1">
      <c r="A82" s="214" t="s">
        <v>642</v>
      </c>
      <c r="B82" s="215" t="s">
        <v>495</v>
      </c>
      <c r="C82" s="87" t="s">
        <v>70</v>
      </c>
      <c r="D82" s="87">
        <v>300</v>
      </c>
      <c r="E82" s="87"/>
      <c r="F82" s="87">
        <f>E82*D82</f>
        <v>0</v>
      </c>
    </row>
    <row r="83" spans="1:6" ht="86.25" customHeight="1">
      <c r="A83" s="214" t="s">
        <v>643</v>
      </c>
      <c r="B83" s="215" t="s">
        <v>496</v>
      </c>
      <c r="C83" s="87" t="s">
        <v>70</v>
      </c>
      <c r="D83" s="87">
        <v>10</v>
      </c>
      <c r="E83" s="87"/>
      <c r="F83" s="87">
        <f>E83*D83</f>
        <v>0</v>
      </c>
    </row>
    <row r="84" spans="1:6" ht="69.75" customHeight="1">
      <c r="A84" s="214" t="s">
        <v>644</v>
      </c>
      <c r="B84" s="215" t="s">
        <v>497</v>
      </c>
      <c r="C84" s="87" t="s">
        <v>70</v>
      </c>
      <c r="D84" s="87">
        <v>90</v>
      </c>
      <c r="E84" s="87"/>
      <c r="F84" s="87">
        <f>E84*D84</f>
        <v>0</v>
      </c>
    </row>
    <row r="85" spans="1:6" ht="92.25" customHeight="1">
      <c r="A85" s="214" t="s">
        <v>645</v>
      </c>
      <c r="B85" s="215" t="s">
        <v>498</v>
      </c>
      <c r="C85" s="87" t="s">
        <v>70</v>
      </c>
      <c r="D85" s="87">
        <v>100</v>
      </c>
      <c r="E85" s="87"/>
      <c r="F85" s="87">
        <f>E85*D85</f>
        <v>0</v>
      </c>
    </row>
    <row r="86" spans="1:6" ht="34.5" customHeight="1">
      <c r="A86" s="214" t="s">
        <v>646</v>
      </c>
      <c r="B86" s="215" t="s">
        <v>107</v>
      </c>
      <c r="C86" s="90" t="s">
        <v>108</v>
      </c>
      <c r="D86" s="87">
        <v>160</v>
      </c>
      <c r="E86" s="87"/>
      <c r="F86" s="87">
        <f>D86*E86</f>
        <v>0</v>
      </c>
    </row>
    <row r="87" spans="1:6" ht="49.5" customHeight="1">
      <c r="A87" s="214" t="s">
        <v>647</v>
      </c>
      <c r="B87" s="215" t="s">
        <v>0</v>
      </c>
      <c r="C87" s="90" t="s">
        <v>55</v>
      </c>
      <c r="D87" s="87">
        <v>100</v>
      </c>
      <c r="E87" s="87"/>
      <c r="F87" s="87">
        <f>D87*E87</f>
        <v>0</v>
      </c>
    </row>
    <row r="88" spans="1:6" ht="34.5" customHeight="1">
      <c r="A88" s="214" t="s">
        <v>648</v>
      </c>
      <c r="B88" s="215" t="s">
        <v>109</v>
      </c>
      <c r="C88" s="90" t="s">
        <v>108</v>
      </c>
      <c r="D88" s="87">
        <v>400</v>
      </c>
      <c r="E88" s="87"/>
      <c r="F88" s="87">
        <f>D88*E88</f>
        <v>0</v>
      </c>
    </row>
    <row r="89" spans="1:6" ht="34.5" customHeight="1">
      <c r="A89" s="214" t="s">
        <v>649</v>
      </c>
      <c r="B89" s="215" t="s">
        <v>110</v>
      </c>
      <c r="C89" s="90" t="s">
        <v>108</v>
      </c>
      <c r="D89" s="87">
        <v>400</v>
      </c>
      <c r="E89" s="87"/>
      <c r="F89" s="87">
        <f>D89*E89</f>
        <v>0</v>
      </c>
    </row>
    <row r="90" spans="1:6" ht="19.5" customHeight="1">
      <c r="A90" s="214" t="s">
        <v>650</v>
      </c>
      <c r="B90" s="215" t="s">
        <v>739</v>
      </c>
      <c r="C90" s="90" t="s">
        <v>31</v>
      </c>
      <c r="D90" s="87">
        <v>1</v>
      </c>
      <c r="E90" s="87"/>
      <c r="F90" s="87">
        <f>D90*E90</f>
        <v>0</v>
      </c>
    </row>
    <row r="91" spans="1:6" ht="34.5" customHeight="1">
      <c r="A91" s="214" t="s">
        <v>651</v>
      </c>
      <c r="B91" s="215" t="s">
        <v>62</v>
      </c>
      <c r="C91" s="90" t="s">
        <v>31</v>
      </c>
      <c r="D91" s="87">
        <v>2</v>
      </c>
      <c r="E91" s="87"/>
      <c r="F91" s="87">
        <f>D91*E91</f>
        <v>0</v>
      </c>
    </row>
    <row r="92" spans="1:6" ht="98.25" customHeight="1">
      <c r="A92" s="214" t="s">
        <v>652</v>
      </c>
      <c r="B92" s="215" t="s">
        <v>64</v>
      </c>
      <c r="C92" s="90" t="s">
        <v>56</v>
      </c>
      <c r="D92" s="87">
        <v>1</v>
      </c>
      <c r="E92" s="87"/>
      <c r="F92" s="87">
        <f>D92*E92</f>
        <v>0</v>
      </c>
    </row>
    <row r="93" spans="1:6" ht="46.5" customHeight="1">
      <c r="A93" s="214" t="s">
        <v>653</v>
      </c>
      <c r="B93" s="215" t="s">
        <v>63</v>
      </c>
      <c r="C93" s="87" t="s">
        <v>42</v>
      </c>
      <c r="D93" s="87">
        <v>20</v>
      </c>
      <c r="E93" s="87"/>
      <c r="F93" s="87">
        <f>D93*E93</f>
        <v>0</v>
      </c>
    </row>
    <row r="94" spans="1:6" ht="97.5" customHeight="1">
      <c r="A94" s="214" t="s">
        <v>654</v>
      </c>
      <c r="B94" s="215" t="s">
        <v>168</v>
      </c>
      <c r="C94" s="218" t="s">
        <v>33</v>
      </c>
      <c r="D94" s="219">
        <v>8</v>
      </c>
      <c r="E94" s="219"/>
      <c r="F94" s="219">
        <f>D94*E94</f>
        <v>0</v>
      </c>
    </row>
    <row r="95" spans="1:8" s="40" customFormat="1" ht="144.75" customHeight="1">
      <c r="A95" s="214" t="s">
        <v>655</v>
      </c>
      <c r="B95" s="215" t="s">
        <v>561</v>
      </c>
      <c r="C95" s="218" t="s">
        <v>9</v>
      </c>
      <c r="D95" s="219">
        <v>20</v>
      </c>
      <c r="E95" s="219"/>
      <c r="F95" s="219">
        <f aca="true" t="shared" si="7" ref="F95:F105">D95*E95</f>
        <v>0</v>
      </c>
      <c r="H95" s="83"/>
    </row>
    <row r="96" spans="1:6" ht="129.75" customHeight="1">
      <c r="A96" s="214" t="s">
        <v>656</v>
      </c>
      <c r="B96" s="215" t="s">
        <v>499</v>
      </c>
      <c r="C96" s="218" t="s">
        <v>33</v>
      </c>
      <c r="D96" s="252">
        <v>6</v>
      </c>
      <c r="E96" s="252"/>
      <c r="F96" s="252">
        <f t="shared" si="7"/>
        <v>0</v>
      </c>
    </row>
    <row r="97" spans="1:6" ht="98.25" customHeight="1">
      <c r="A97" s="214" t="s">
        <v>657</v>
      </c>
      <c r="B97" s="215" t="s">
        <v>562</v>
      </c>
      <c r="C97" s="218" t="s">
        <v>9</v>
      </c>
      <c r="D97" s="219">
        <v>1.5</v>
      </c>
      <c r="E97" s="219"/>
      <c r="F97" s="219">
        <f>D97*E97</f>
        <v>0</v>
      </c>
    </row>
    <row r="98" spans="1:8" s="40" customFormat="1" ht="66" customHeight="1">
      <c r="A98" s="214" t="s">
        <v>658</v>
      </c>
      <c r="B98" s="215" t="s">
        <v>563</v>
      </c>
      <c r="C98" s="218" t="s">
        <v>9</v>
      </c>
      <c r="D98" s="219">
        <v>2</v>
      </c>
      <c r="E98" s="219"/>
      <c r="F98" s="219">
        <f t="shared" si="7"/>
        <v>0</v>
      </c>
      <c r="H98" s="83"/>
    </row>
    <row r="99" spans="1:8" s="40" customFormat="1" ht="57.75" customHeight="1">
      <c r="A99" s="214" t="s">
        <v>659</v>
      </c>
      <c r="B99" s="215" t="s">
        <v>500</v>
      </c>
      <c r="C99" s="218" t="s">
        <v>9</v>
      </c>
      <c r="D99" s="219">
        <v>4</v>
      </c>
      <c r="E99" s="219"/>
      <c r="F99" s="219">
        <f t="shared" si="7"/>
        <v>0</v>
      </c>
      <c r="H99" s="83"/>
    </row>
    <row r="100" spans="1:8" s="40" customFormat="1" ht="81" customHeight="1">
      <c r="A100" s="214" t="s">
        <v>660</v>
      </c>
      <c r="B100" s="215" t="s">
        <v>501</v>
      </c>
      <c r="C100" s="218" t="s">
        <v>9</v>
      </c>
      <c r="D100" s="219">
        <v>2.5</v>
      </c>
      <c r="E100" s="219"/>
      <c r="F100" s="219">
        <f>D100*E100</f>
        <v>0</v>
      </c>
      <c r="H100" s="83"/>
    </row>
    <row r="101" spans="1:8" s="40" customFormat="1" ht="81.75" customHeight="1">
      <c r="A101" s="214" t="s">
        <v>661</v>
      </c>
      <c r="B101" s="215" t="s">
        <v>171</v>
      </c>
      <c r="C101" s="218" t="s">
        <v>170</v>
      </c>
      <c r="D101" s="219">
        <v>10</v>
      </c>
      <c r="E101" s="219"/>
      <c r="F101" s="219">
        <f>D101*E101</f>
        <v>0</v>
      </c>
      <c r="H101" s="83"/>
    </row>
    <row r="102" spans="1:8" s="40" customFormat="1" ht="63" customHeight="1">
      <c r="A102" s="214" t="s">
        <v>662</v>
      </c>
      <c r="B102" s="215" t="s">
        <v>172</v>
      </c>
      <c r="C102" s="218" t="s">
        <v>170</v>
      </c>
      <c r="D102" s="219">
        <v>10</v>
      </c>
      <c r="E102" s="219"/>
      <c r="F102" s="219">
        <f>D102*E102</f>
        <v>0</v>
      </c>
      <c r="H102" s="83"/>
    </row>
    <row r="103" spans="1:8" s="40" customFormat="1" ht="144.75" customHeight="1">
      <c r="A103" s="214" t="s">
        <v>663</v>
      </c>
      <c r="B103" s="215" t="s">
        <v>564</v>
      </c>
      <c r="C103" s="218" t="s">
        <v>170</v>
      </c>
      <c r="D103" s="219">
        <v>10</v>
      </c>
      <c r="E103" s="219"/>
      <c r="F103" s="219">
        <f>D103*E103</f>
        <v>0</v>
      </c>
      <c r="H103" s="83"/>
    </row>
    <row r="104" spans="1:8" s="40" customFormat="1" ht="66.75" customHeight="1">
      <c r="A104" s="214" t="s">
        <v>664</v>
      </c>
      <c r="B104" s="215" t="s">
        <v>169</v>
      </c>
      <c r="C104" s="218" t="s">
        <v>33</v>
      </c>
      <c r="D104" s="219">
        <v>15</v>
      </c>
      <c r="E104" s="219"/>
      <c r="F104" s="219">
        <f t="shared" si="7"/>
        <v>0</v>
      </c>
      <c r="H104" s="83"/>
    </row>
    <row r="105" spans="1:8" s="44" customFormat="1" ht="253.5" customHeight="1">
      <c r="A105" s="214" t="s">
        <v>665</v>
      </c>
      <c r="B105" s="215" t="s">
        <v>167</v>
      </c>
      <c r="C105" s="218" t="s">
        <v>9</v>
      </c>
      <c r="D105" s="219">
        <v>10</v>
      </c>
      <c r="E105" s="219"/>
      <c r="F105" s="219">
        <f t="shared" si="7"/>
        <v>0</v>
      </c>
      <c r="H105" s="84"/>
    </row>
    <row r="106" spans="1:8" s="44" customFormat="1" ht="256.5" customHeight="1">
      <c r="A106" s="214" t="s">
        <v>666</v>
      </c>
      <c r="B106" s="215" t="s">
        <v>173</v>
      </c>
      <c r="C106" s="218"/>
      <c r="D106" s="219"/>
      <c r="E106" s="219"/>
      <c r="F106" s="219"/>
      <c r="H106" s="84"/>
    </row>
    <row r="107" spans="1:6" s="4" customFormat="1" ht="15.75">
      <c r="A107" s="214" t="s">
        <v>667</v>
      </c>
      <c r="B107" s="216" t="s">
        <v>174</v>
      </c>
      <c r="C107" s="217" t="s">
        <v>31</v>
      </c>
      <c r="D107" s="217">
        <v>1</v>
      </c>
      <c r="E107" s="217"/>
      <c r="F107" s="217">
        <f>D107*E107</f>
        <v>0</v>
      </c>
    </row>
    <row r="108" spans="1:6" ht="99.75" customHeight="1">
      <c r="A108" s="214" t="s">
        <v>668</v>
      </c>
      <c r="B108" s="215" t="s">
        <v>111</v>
      </c>
      <c r="C108" s="87" t="s">
        <v>70</v>
      </c>
      <c r="D108" s="87">
        <v>80</v>
      </c>
      <c r="E108" s="87"/>
      <c r="F108" s="87">
        <f>E108*D108</f>
        <v>0</v>
      </c>
    </row>
    <row r="109" spans="1:6" ht="84.75" customHeight="1">
      <c r="A109" s="214" t="s">
        <v>669</v>
      </c>
      <c r="B109" s="215" t="s">
        <v>112</v>
      </c>
      <c r="C109" s="87" t="s">
        <v>70</v>
      </c>
      <c r="D109" s="87">
        <v>240</v>
      </c>
      <c r="E109" s="87"/>
      <c r="F109" s="87">
        <f>E109*D109</f>
        <v>0</v>
      </c>
    </row>
    <row r="110" spans="1:6" ht="82.5" customHeight="1">
      <c r="A110" s="214" t="s">
        <v>670</v>
      </c>
      <c r="B110" s="215" t="s">
        <v>113</v>
      </c>
      <c r="C110" s="87" t="s">
        <v>70</v>
      </c>
      <c r="D110" s="87">
        <v>160</v>
      </c>
      <c r="E110" s="87"/>
      <c r="F110" s="87">
        <f>E110*D110</f>
        <v>0</v>
      </c>
    </row>
    <row r="111" spans="1:6" ht="69.75" customHeight="1">
      <c r="A111" s="214" t="s">
        <v>671</v>
      </c>
      <c r="B111" s="215" t="s">
        <v>114</v>
      </c>
      <c r="C111" s="90" t="s">
        <v>90</v>
      </c>
      <c r="D111" s="87">
        <v>6</v>
      </c>
      <c r="E111" s="87"/>
      <c r="F111" s="87">
        <f>D111*E111</f>
        <v>0</v>
      </c>
    </row>
    <row r="112" spans="1:6" ht="69.75" customHeight="1">
      <c r="A112" s="214" t="s">
        <v>672</v>
      </c>
      <c r="B112" s="215" t="s">
        <v>502</v>
      </c>
      <c r="C112" s="87" t="s">
        <v>70</v>
      </c>
      <c r="D112" s="87">
        <v>90</v>
      </c>
      <c r="E112" s="87"/>
      <c r="F112" s="87">
        <f>E112*D112</f>
        <v>0</v>
      </c>
    </row>
    <row r="113" spans="1:6" ht="54.75" customHeight="1">
      <c r="A113" s="214" t="s">
        <v>673</v>
      </c>
      <c r="B113" s="215" t="s">
        <v>115</v>
      </c>
      <c r="C113" s="87" t="s">
        <v>70</v>
      </c>
      <c r="D113" s="87">
        <v>90</v>
      </c>
      <c r="E113" s="87"/>
      <c r="F113" s="87">
        <f>E113*D113</f>
        <v>0</v>
      </c>
    </row>
    <row r="114" spans="1:6" ht="84.75" customHeight="1">
      <c r="A114" s="214" t="s">
        <v>674</v>
      </c>
      <c r="B114" s="215" t="s">
        <v>116</v>
      </c>
      <c r="C114" s="87" t="s">
        <v>70</v>
      </c>
      <c r="D114" s="87">
        <v>90</v>
      </c>
      <c r="E114" s="87"/>
      <c r="F114" s="87">
        <f>E114*D114</f>
        <v>0</v>
      </c>
    </row>
    <row r="115" spans="1:6" ht="84.75" customHeight="1">
      <c r="A115" s="214" t="s">
        <v>675</v>
      </c>
      <c r="B115" s="215" t="s">
        <v>117</v>
      </c>
      <c r="C115" s="87" t="s">
        <v>70</v>
      </c>
      <c r="D115" s="87">
        <v>9</v>
      </c>
      <c r="E115" s="87"/>
      <c r="F115" s="87">
        <f>E115*D115</f>
        <v>0</v>
      </c>
    </row>
    <row r="116" spans="1:6" ht="99.75" customHeight="1">
      <c r="A116" s="214" t="s">
        <v>676</v>
      </c>
      <c r="B116" s="215" t="s">
        <v>503</v>
      </c>
      <c r="C116" s="87" t="s">
        <v>90</v>
      </c>
      <c r="D116" s="87">
        <v>19</v>
      </c>
      <c r="E116" s="87"/>
      <c r="F116" s="87">
        <f>E116*D116</f>
        <v>0</v>
      </c>
    </row>
    <row r="117" spans="1:6" ht="99.75" customHeight="1">
      <c r="A117" s="214" t="s">
        <v>677</v>
      </c>
      <c r="B117" s="215" t="s">
        <v>118</v>
      </c>
      <c r="C117" s="87" t="s">
        <v>90</v>
      </c>
      <c r="D117" s="87">
        <v>8</v>
      </c>
      <c r="E117" s="87"/>
      <c r="F117" s="87">
        <f>E117*D117</f>
        <v>0</v>
      </c>
    </row>
    <row r="118" spans="1:6" ht="69.75" customHeight="1">
      <c r="A118" s="214" t="s">
        <v>678</v>
      </c>
      <c r="B118" s="215" t="s">
        <v>119</v>
      </c>
      <c r="C118" s="87" t="s">
        <v>90</v>
      </c>
      <c r="D118" s="87">
        <v>22</v>
      </c>
      <c r="E118" s="87"/>
      <c r="F118" s="87">
        <f>E118*D118</f>
        <v>0</v>
      </c>
    </row>
    <row r="119" spans="1:6" ht="79.5" customHeight="1">
      <c r="A119" s="214" t="s">
        <v>679</v>
      </c>
      <c r="B119" s="215" t="s">
        <v>39</v>
      </c>
      <c r="C119" s="90" t="s">
        <v>31</v>
      </c>
      <c r="D119" s="87">
        <v>2</v>
      </c>
      <c r="E119" s="87"/>
      <c r="F119" s="87">
        <f>D119*E119</f>
        <v>0</v>
      </c>
    </row>
    <row r="120" spans="1:6" ht="64.5" customHeight="1">
      <c r="A120" s="214" t="s">
        <v>680</v>
      </c>
      <c r="B120" s="215" t="s">
        <v>65</v>
      </c>
      <c r="C120" s="87" t="s">
        <v>70</v>
      </c>
      <c r="D120" s="87">
        <v>105</v>
      </c>
      <c r="E120" s="87"/>
      <c r="F120" s="87">
        <f>E120*D120</f>
        <v>0</v>
      </c>
    </row>
    <row r="121" spans="1:7" ht="99.75" customHeight="1">
      <c r="A121" s="214" t="s">
        <v>681</v>
      </c>
      <c r="B121" s="215" t="s">
        <v>151</v>
      </c>
      <c r="C121" s="87" t="s">
        <v>31</v>
      </c>
      <c r="D121" s="87">
        <v>2</v>
      </c>
      <c r="E121" s="87"/>
      <c r="F121" s="87">
        <f>E121*D121</f>
        <v>0</v>
      </c>
      <c r="G121" s="200"/>
    </row>
    <row r="122" spans="1:7" ht="159.75" customHeight="1">
      <c r="A122" s="214" t="s">
        <v>682</v>
      </c>
      <c r="B122" s="215" t="s">
        <v>740</v>
      </c>
      <c r="C122" s="87" t="s">
        <v>31</v>
      </c>
      <c r="D122" s="87">
        <v>2</v>
      </c>
      <c r="E122" s="87"/>
      <c r="F122" s="87">
        <f>E122*D122</f>
        <v>0</v>
      </c>
      <c r="G122" s="200"/>
    </row>
    <row r="123" spans="1:7" ht="64.5" customHeight="1">
      <c r="A123" s="214" t="s">
        <v>683</v>
      </c>
      <c r="B123" s="215" t="s">
        <v>15</v>
      </c>
      <c r="C123" s="87" t="s">
        <v>31</v>
      </c>
      <c r="D123" s="87">
        <v>1</v>
      </c>
      <c r="E123" s="87"/>
      <c r="F123" s="87">
        <f>E123*D123</f>
        <v>0</v>
      </c>
      <c r="G123" s="200"/>
    </row>
    <row r="124" spans="1:7" ht="64.5" customHeight="1">
      <c r="A124" s="214" t="s">
        <v>684</v>
      </c>
      <c r="B124" s="215" t="s">
        <v>152</v>
      </c>
      <c r="C124" s="87" t="s">
        <v>31</v>
      </c>
      <c r="D124" s="87">
        <v>1</v>
      </c>
      <c r="E124" s="87"/>
      <c r="F124" s="87">
        <f>E124*D124</f>
        <v>0</v>
      </c>
      <c r="G124" s="200"/>
    </row>
    <row r="125" spans="1:6" ht="90" customHeight="1">
      <c r="A125" s="214" t="s">
        <v>685</v>
      </c>
      <c r="B125" s="215" t="s">
        <v>3</v>
      </c>
      <c r="C125" s="87"/>
      <c r="D125" s="87"/>
      <c r="E125" s="87"/>
      <c r="F125" s="87">
        <f>F126+F127</f>
        <v>0</v>
      </c>
    </row>
    <row r="126" spans="1:6" ht="19.5" customHeight="1">
      <c r="A126" s="39"/>
      <c r="B126" s="215" t="s">
        <v>5</v>
      </c>
      <c r="C126" s="90" t="s">
        <v>31</v>
      </c>
      <c r="D126" s="87">
        <v>4</v>
      </c>
      <c r="E126" s="87"/>
      <c r="F126" s="87">
        <f>D126*E126</f>
        <v>0</v>
      </c>
    </row>
    <row r="127" spans="1:6" ht="19.5" customHeight="1">
      <c r="A127" s="39"/>
      <c r="B127" s="215" t="s">
        <v>4</v>
      </c>
      <c r="C127" s="90" t="s">
        <v>31</v>
      </c>
      <c r="D127" s="87">
        <v>1</v>
      </c>
      <c r="E127" s="87"/>
      <c r="F127" s="87">
        <f>D127*E127</f>
        <v>0</v>
      </c>
    </row>
    <row r="128" spans="1:6" ht="64.5" customHeight="1">
      <c r="A128" s="214" t="s">
        <v>686</v>
      </c>
      <c r="B128" s="215" t="s">
        <v>17</v>
      </c>
      <c r="C128" s="87" t="s">
        <v>31</v>
      </c>
      <c r="D128" s="87">
        <v>1</v>
      </c>
      <c r="E128" s="87"/>
      <c r="F128" s="87">
        <f>E128*D128</f>
        <v>0</v>
      </c>
    </row>
    <row r="129" spans="1:6" ht="64.5" customHeight="1">
      <c r="A129" s="214" t="s">
        <v>687</v>
      </c>
      <c r="B129" s="215" t="s">
        <v>18</v>
      </c>
      <c r="C129" s="87" t="s">
        <v>31</v>
      </c>
      <c r="D129" s="87">
        <v>2</v>
      </c>
      <c r="E129" s="87"/>
      <c r="F129" s="87">
        <f>E129*D129</f>
        <v>0</v>
      </c>
    </row>
    <row r="130" spans="1:6" ht="34.5" customHeight="1">
      <c r="A130" s="214" t="s">
        <v>688</v>
      </c>
      <c r="B130" s="215" t="s">
        <v>16</v>
      </c>
      <c r="C130" s="87" t="s">
        <v>31</v>
      </c>
      <c r="D130" s="87">
        <v>1</v>
      </c>
      <c r="E130" s="87"/>
      <c r="F130" s="87">
        <f>E130*D130</f>
        <v>0</v>
      </c>
    </row>
    <row r="131" spans="1:6" ht="34.5" customHeight="1">
      <c r="A131" s="214" t="s">
        <v>689</v>
      </c>
      <c r="B131" s="215" t="s">
        <v>19</v>
      </c>
      <c r="C131" s="87" t="s">
        <v>31</v>
      </c>
      <c r="D131" s="87">
        <v>2</v>
      </c>
      <c r="E131" s="87"/>
      <c r="F131" s="87">
        <f>E131*D131</f>
        <v>0</v>
      </c>
    </row>
    <row r="132" spans="1:6" ht="64.5" customHeight="1">
      <c r="A132" s="214" t="s">
        <v>690</v>
      </c>
      <c r="B132" s="215" t="s">
        <v>20</v>
      </c>
      <c r="C132" s="87" t="s">
        <v>31</v>
      </c>
      <c r="D132" s="87">
        <v>2</v>
      </c>
      <c r="E132" s="87"/>
      <c r="F132" s="87">
        <f>E132*D132</f>
        <v>0</v>
      </c>
    </row>
    <row r="133" spans="1:6" ht="179.25" customHeight="1">
      <c r="A133" s="214" t="s">
        <v>691</v>
      </c>
      <c r="B133" s="215" t="s">
        <v>504</v>
      </c>
      <c r="C133" s="38"/>
      <c r="D133" s="38"/>
      <c r="E133" s="38"/>
      <c r="F133" s="38"/>
    </row>
    <row r="134" spans="1:6" ht="19.5" customHeight="1">
      <c r="A134" s="39"/>
      <c r="B134" s="216" t="s">
        <v>66</v>
      </c>
      <c r="C134" s="90" t="s">
        <v>120</v>
      </c>
      <c r="D134" s="87">
        <v>70</v>
      </c>
      <c r="E134" s="87"/>
      <c r="F134" s="87">
        <f>D134*E134</f>
        <v>0</v>
      </c>
    </row>
    <row r="135" spans="1:6" ht="19.5" customHeight="1">
      <c r="A135" s="39"/>
      <c r="B135" s="216" t="s">
        <v>67</v>
      </c>
      <c r="C135" s="90" t="s">
        <v>90</v>
      </c>
      <c r="D135" s="87">
        <v>45</v>
      </c>
      <c r="E135" s="87"/>
      <c r="F135" s="87">
        <f>D135*E135</f>
        <v>0</v>
      </c>
    </row>
    <row r="136" spans="1:6" ht="19.5" customHeight="1">
      <c r="A136" s="39"/>
      <c r="B136" s="215" t="s">
        <v>68</v>
      </c>
      <c r="C136" s="90" t="s">
        <v>90</v>
      </c>
      <c r="D136" s="87">
        <v>50</v>
      </c>
      <c r="E136" s="87"/>
      <c r="F136" s="87">
        <f>D136*E136</f>
        <v>0</v>
      </c>
    </row>
    <row r="137" spans="1:6" ht="135" customHeight="1">
      <c r="A137" s="214" t="s">
        <v>692</v>
      </c>
      <c r="B137" s="215" t="s">
        <v>505</v>
      </c>
      <c r="C137" s="87"/>
      <c r="D137" s="87"/>
      <c r="E137" s="87"/>
      <c r="F137" s="87"/>
    </row>
    <row r="138" spans="1:6" ht="19.5" customHeight="1">
      <c r="A138" s="39"/>
      <c r="B138" s="216" t="s">
        <v>66</v>
      </c>
      <c r="C138" s="90" t="s">
        <v>120</v>
      </c>
      <c r="D138" s="87">
        <v>30</v>
      </c>
      <c r="E138" s="87"/>
      <c r="F138" s="87">
        <f>D138*E138</f>
        <v>0</v>
      </c>
    </row>
    <row r="139" spans="1:6" ht="19.5" customHeight="1">
      <c r="A139" s="39"/>
      <c r="B139" s="216" t="s">
        <v>67</v>
      </c>
      <c r="C139" s="90" t="s">
        <v>90</v>
      </c>
      <c r="D139" s="87">
        <v>80</v>
      </c>
      <c r="E139" s="87"/>
      <c r="F139" s="87">
        <f>D139*E139</f>
        <v>0</v>
      </c>
    </row>
    <row r="140" spans="1:6" ht="19.5" customHeight="1">
      <c r="A140" s="39"/>
      <c r="B140" s="215" t="s">
        <v>68</v>
      </c>
      <c r="C140" s="90" t="s">
        <v>90</v>
      </c>
      <c r="D140" s="87">
        <v>10</v>
      </c>
      <c r="E140" s="87"/>
      <c r="F140" s="87">
        <f>D140*E140</f>
        <v>0</v>
      </c>
    </row>
    <row r="141" spans="1:6" ht="84.75" customHeight="1">
      <c r="A141" s="214" t="s">
        <v>693</v>
      </c>
      <c r="B141" s="215" t="s">
        <v>121</v>
      </c>
      <c r="C141" s="87" t="s">
        <v>70</v>
      </c>
      <c r="D141" s="87">
        <v>240</v>
      </c>
      <c r="E141" s="87"/>
      <c r="F141" s="87">
        <f>E141*D141</f>
        <v>0</v>
      </c>
    </row>
    <row r="142" spans="1:6" ht="99.75" customHeight="1">
      <c r="A142" s="214" t="s">
        <v>694</v>
      </c>
      <c r="B142" s="215" t="s">
        <v>122</v>
      </c>
      <c r="C142" s="87" t="s">
        <v>70</v>
      </c>
      <c r="D142" s="87">
        <v>160</v>
      </c>
      <c r="E142" s="87"/>
      <c r="F142" s="87">
        <f>E142*D142</f>
        <v>0</v>
      </c>
    </row>
    <row r="143" spans="1:6" ht="90" customHeight="1">
      <c r="A143" s="214" t="s">
        <v>695</v>
      </c>
      <c r="B143" s="215" t="s">
        <v>2</v>
      </c>
      <c r="C143" s="87" t="s">
        <v>70</v>
      </c>
      <c r="D143" s="87">
        <v>380</v>
      </c>
      <c r="E143" s="87"/>
      <c r="F143" s="87">
        <f>E143*D143</f>
        <v>0</v>
      </c>
    </row>
    <row r="144" spans="1:6" ht="34.5" customHeight="1">
      <c r="A144" s="214" t="s">
        <v>696</v>
      </c>
      <c r="B144" s="215" t="s">
        <v>21</v>
      </c>
      <c r="C144" s="87" t="s">
        <v>31</v>
      </c>
      <c r="D144" s="87">
        <v>1</v>
      </c>
      <c r="E144" s="87"/>
      <c r="F144" s="87">
        <f>E144*D144</f>
        <v>0</v>
      </c>
    </row>
    <row r="145" spans="1:6" ht="34.5" customHeight="1">
      <c r="A145" s="214" t="s">
        <v>697</v>
      </c>
      <c r="B145" s="215" t="s">
        <v>22</v>
      </c>
      <c r="C145" s="87" t="s">
        <v>31</v>
      </c>
      <c r="D145" s="87">
        <v>1</v>
      </c>
      <c r="E145" s="87"/>
      <c r="F145" s="87">
        <f>E145*D145</f>
        <v>0</v>
      </c>
    </row>
    <row r="146" spans="1:6" ht="69.75" customHeight="1">
      <c r="A146" s="214" t="s">
        <v>698</v>
      </c>
      <c r="B146" s="215" t="s">
        <v>154</v>
      </c>
      <c r="C146" s="87" t="s">
        <v>71</v>
      </c>
      <c r="D146" s="87">
        <v>35</v>
      </c>
      <c r="E146" s="87"/>
      <c r="F146" s="87">
        <f>+D146*E146</f>
        <v>0</v>
      </c>
    </row>
    <row r="147" spans="1:6" ht="34.5" customHeight="1">
      <c r="A147" s="214" t="s">
        <v>699</v>
      </c>
      <c r="B147" s="215" t="s">
        <v>153</v>
      </c>
      <c r="C147" s="87" t="s">
        <v>71</v>
      </c>
      <c r="D147" s="87">
        <v>38</v>
      </c>
      <c r="E147" s="87"/>
      <c r="F147" s="87">
        <f>+D147*E147</f>
        <v>0</v>
      </c>
    </row>
    <row r="148" spans="1:6" ht="226.5" customHeight="1">
      <c r="A148" s="214" t="s">
        <v>700</v>
      </c>
      <c r="B148" s="215" t="s">
        <v>565</v>
      </c>
      <c r="C148" s="87" t="s">
        <v>90</v>
      </c>
      <c r="D148" s="87">
        <v>90</v>
      </c>
      <c r="E148" s="87"/>
      <c r="F148" s="87">
        <f>D148*E148</f>
        <v>0</v>
      </c>
    </row>
    <row r="149" spans="1:6" ht="409.5" customHeight="1">
      <c r="A149" s="214" t="s">
        <v>701</v>
      </c>
      <c r="B149" s="54" t="s">
        <v>155</v>
      </c>
      <c r="C149" s="87" t="s">
        <v>56</v>
      </c>
      <c r="D149" s="87">
        <v>1</v>
      </c>
      <c r="E149" s="87"/>
      <c r="F149" s="87">
        <f>D149*E149</f>
        <v>0</v>
      </c>
    </row>
    <row r="150" spans="1:6" ht="110.25">
      <c r="A150" s="214" t="s">
        <v>702</v>
      </c>
      <c r="B150" s="101" t="s">
        <v>156</v>
      </c>
      <c r="C150" s="87" t="s">
        <v>56</v>
      </c>
      <c r="D150" s="87">
        <v>1</v>
      </c>
      <c r="E150" s="87"/>
      <c r="F150" s="87">
        <f>D150*E150</f>
        <v>0</v>
      </c>
    </row>
    <row r="151" spans="1:8" s="26" customFormat="1" ht="79.5" customHeight="1">
      <c r="A151" s="214" t="s">
        <v>703</v>
      </c>
      <c r="B151" s="80" t="s">
        <v>50</v>
      </c>
      <c r="C151" s="218" t="s">
        <v>31</v>
      </c>
      <c r="D151" s="219">
        <v>6</v>
      </c>
      <c r="E151" s="219"/>
      <c r="F151" s="219">
        <f>D151*E151</f>
        <v>0</v>
      </c>
      <c r="H151" s="27"/>
    </row>
    <row r="152" spans="1:8" s="26" customFormat="1" ht="97.5" customHeight="1">
      <c r="A152" s="214" t="s">
        <v>704</v>
      </c>
      <c r="B152" s="80" t="s">
        <v>566</v>
      </c>
      <c r="C152" s="221"/>
      <c r="D152" s="221"/>
      <c r="E152" s="197"/>
      <c r="F152" s="201"/>
      <c r="H152" s="27"/>
    </row>
    <row r="153" spans="1:8" s="25" customFormat="1" ht="19.5" customHeight="1">
      <c r="A153" s="214"/>
      <c r="B153" s="253" t="s">
        <v>6</v>
      </c>
      <c r="C153" s="218" t="s">
        <v>33</v>
      </c>
      <c r="D153" s="219">
        <v>30</v>
      </c>
      <c r="E153" s="219"/>
      <c r="F153" s="219">
        <f>D153*E153</f>
        <v>0</v>
      </c>
      <c r="G153" s="24"/>
      <c r="H153" s="23"/>
    </row>
    <row r="154" spans="1:8" s="25" customFormat="1" ht="54.75" customHeight="1">
      <c r="A154" s="214" t="s">
        <v>705</v>
      </c>
      <c r="B154" s="253" t="s">
        <v>567</v>
      </c>
      <c r="C154" s="218" t="s">
        <v>31</v>
      </c>
      <c r="D154" s="219">
        <v>6</v>
      </c>
      <c r="E154" s="219"/>
      <c r="F154" s="219">
        <f>D154*E154</f>
        <v>0</v>
      </c>
      <c r="G154" s="24"/>
      <c r="H154" s="23"/>
    </row>
    <row r="155" spans="1:6" ht="71.25" customHeight="1">
      <c r="A155" s="214" t="s">
        <v>706</v>
      </c>
      <c r="B155" s="216" t="s">
        <v>7</v>
      </c>
      <c r="C155" s="218" t="s">
        <v>33</v>
      </c>
      <c r="D155" s="219">
        <v>30</v>
      </c>
      <c r="E155" s="219"/>
      <c r="F155" s="219">
        <f>D155*E155</f>
        <v>0</v>
      </c>
    </row>
    <row r="156" spans="1:6" ht="198.75" customHeight="1">
      <c r="A156" s="214" t="s">
        <v>707</v>
      </c>
      <c r="B156" s="216" t="s">
        <v>506</v>
      </c>
      <c r="C156" s="254"/>
      <c r="D156" s="217"/>
      <c r="E156" s="217"/>
      <c r="F156" s="217"/>
    </row>
    <row r="157" spans="1:7" ht="19.5" customHeight="1">
      <c r="A157" s="214"/>
      <c r="B157" s="216" t="s">
        <v>157</v>
      </c>
      <c r="C157" s="218" t="s">
        <v>33</v>
      </c>
      <c r="D157" s="219">
        <v>2</v>
      </c>
      <c r="E157" s="219"/>
      <c r="F157" s="219">
        <f aca="true" t="shared" si="8" ref="F157:F162">D157*E157</f>
        <v>0</v>
      </c>
      <c r="G157" s="200"/>
    </row>
    <row r="158" spans="1:7" ht="19.5" customHeight="1">
      <c r="A158" s="214"/>
      <c r="B158" s="216" t="s">
        <v>158</v>
      </c>
      <c r="C158" s="218" t="s">
        <v>33</v>
      </c>
      <c r="D158" s="219">
        <v>8</v>
      </c>
      <c r="E158" s="219"/>
      <c r="F158" s="219">
        <f t="shared" si="8"/>
        <v>0</v>
      </c>
      <c r="G158" s="200"/>
    </row>
    <row r="159" spans="1:7" ht="19.5" customHeight="1">
      <c r="A159" s="214"/>
      <c r="B159" s="216" t="s">
        <v>159</v>
      </c>
      <c r="C159" s="218" t="s">
        <v>33</v>
      </c>
      <c r="D159" s="219">
        <v>15</v>
      </c>
      <c r="E159" s="219"/>
      <c r="F159" s="219">
        <f t="shared" si="8"/>
        <v>0</v>
      </c>
      <c r="G159" s="200"/>
    </row>
    <row r="160" spans="1:7" ht="19.5" customHeight="1">
      <c r="A160" s="214"/>
      <c r="B160" s="216" t="s">
        <v>160</v>
      </c>
      <c r="C160" s="218" t="s">
        <v>33</v>
      </c>
      <c r="D160" s="219">
        <v>6</v>
      </c>
      <c r="E160" s="219"/>
      <c r="F160" s="219">
        <f t="shared" si="8"/>
        <v>0</v>
      </c>
      <c r="G160" s="200"/>
    </row>
    <row r="161" spans="1:7" ht="73.5" customHeight="1">
      <c r="A161" s="220" t="s">
        <v>708</v>
      </c>
      <c r="B161" s="80" t="s">
        <v>507</v>
      </c>
      <c r="C161" s="218" t="s">
        <v>31</v>
      </c>
      <c r="D161" s="219">
        <v>20</v>
      </c>
      <c r="E161" s="219"/>
      <c r="F161" s="219">
        <f t="shared" si="8"/>
        <v>0</v>
      </c>
      <c r="G161" s="200"/>
    </row>
    <row r="162" spans="1:7" ht="84" customHeight="1">
      <c r="A162" s="220" t="s">
        <v>709</v>
      </c>
      <c r="B162" s="80" t="s">
        <v>166</v>
      </c>
      <c r="C162" s="218" t="s">
        <v>31</v>
      </c>
      <c r="D162" s="219">
        <v>1</v>
      </c>
      <c r="E162" s="219"/>
      <c r="F162" s="219">
        <f t="shared" si="8"/>
        <v>0</v>
      </c>
      <c r="G162" s="200"/>
    </row>
    <row r="163" spans="1:7" ht="144.75" customHeight="1">
      <c r="A163" s="220" t="s">
        <v>710</v>
      </c>
      <c r="B163" s="80" t="s">
        <v>57</v>
      </c>
      <c r="C163" s="221"/>
      <c r="D163" s="221"/>
      <c r="E163" s="197"/>
      <c r="F163" s="201"/>
      <c r="G163" s="200"/>
    </row>
    <row r="164" spans="1:7" ht="19.5" customHeight="1">
      <c r="A164" s="79"/>
      <c r="B164" s="253" t="s">
        <v>51</v>
      </c>
      <c r="C164" s="218" t="s">
        <v>33</v>
      </c>
      <c r="D164" s="219">
        <v>50</v>
      </c>
      <c r="E164" s="219"/>
      <c r="F164" s="219">
        <f>D164*E164</f>
        <v>0</v>
      </c>
      <c r="G164" s="200"/>
    </row>
    <row r="165" spans="1:7" ht="19.5" customHeight="1">
      <c r="A165" s="79"/>
      <c r="B165" s="255" t="s">
        <v>45</v>
      </c>
      <c r="C165" s="218" t="s">
        <v>73</v>
      </c>
      <c r="D165" s="202">
        <v>10</v>
      </c>
      <c r="E165" s="202"/>
      <c r="F165" s="219">
        <f>D165*E165</f>
        <v>0</v>
      </c>
      <c r="G165" s="200"/>
    </row>
    <row r="166" spans="1:7" ht="19.5" customHeight="1">
      <c r="A166" s="79"/>
      <c r="B166" s="255" t="s">
        <v>46</v>
      </c>
      <c r="C166" s="218" t="s">
        <v>33</v>
      </c>
      <c r="D166" s="202">
        <v>50</v>
      </c>
      <c r="E166" s="202"/>
      <c r="F166" s="219">
        <f>D166*E166</f>
        <v>0</v>
      </c>
      <c r="G166" s="200"/>
    </row>
    <row r="167" spans="1:7" ht="19.5" customHeight="1">
      <c r="A167" s="79"/>
      <c r="B167" s="255" t="s">
        <v>13</v>
      </c>
      <c r="C167" s="218" t="s">
        <v>73</v>
      </c>
      <c r="D167" s="202">
        <v>6</v>
      </c>
      <c r="E167" s="202"/>
      <c r="F167" s="219">
        <f>D167*E167</f>
        <v>0</v>
      </c>
      <c r="G167" s="200"/>
    </row>
    <row r="168" spans="1:7" ht="37.5" customHeight="1">
      <c r="A168" s="220" t="s">
        <v>711</v>
      </c>
      <c r="B168" s="80" t="s">
        <v>58</v>
      </c>
      <c r="C168" s="218" t="s">
        <v>61</v>
      </c>
      <c r="D168" s="219">
        <v>1</v>
      </c>
      <c r="E168" s="219"/>
      <c r="F168" s="219">
        <f>D168*E168</f>
        <v>0</v>
      </c>
      <c r="G168" s="200"/>
    </row>
    <row r="169" spans="1:6" ht="94.5">
      <c r="A169" s="220" t="s">
        <v>712</v>
      </c>
      <c r="B169" s="80" t="s">
        <v>59</v>
      </c>
      <c r="C169" s="218" t="s">
        <v>31</v>
      </c>
      <c r="D169" s="219">
        <v>1</v>
      </c>
      <c r="E169" s="219"/>
      <c r="F169" s="219">
        <f>D169*E169</f>
        <v>0</v>
      </c>
    </row>
    <row r="170" spans="1:7" ht="112.5" customHeight="1">
      <c r="A170" s="220" t="s">
        <v>713</v>
      </c>
      <c r="B170" s="80" t="s">
        <v>11</v>
      </c>
      <c r="C170" s="221"/>
      <c r="D170" s="221"/>
      <c r="E170" s="197"/>
      <c r="F170" s="201"/>
      <c r="G170" s="200"/>
    </row>
    <row r="171" spans="1:7" ht="19.5" customHeight="1">
      <c r="A171" s="79"/>
      <c r="B171" s="216" t="s">
        <v>12</v>
      </c>
      <c r="C171" s="218" t="s">
        <v>9</v>
      </c>
      <c r="D171" s="219">
        <v>10</v>
      </c>
      <c r="E171" s="219"/>
      <c r="F171" s="219">
        <f>D171*E171</f>
        <v>0</v>
      </c>
      <c r="G171" s="200"/>
    </row>
    <row r="172" spans="1:7" ht="51" customHeight="1">
      <c r="A172" s="220" t="s">
        <v>714</v>
      </c>
      <c r="B172" s="80" t="s">
        <v>47</v>
      </c>
      <c r="C172" s="218" t="s">
        <v>10</v>
      </c>
      <c r="D172" s="219">
        <v>8</v>
      </c>
      <c r="E172" s="219"/>
      <c r="F172" s="219">
        <f>D172*E172</f>
        <v>0</v>
      </c>
      <c r="G172" s="200"/>
    </row>
    <row r="173" spans="1:7" ht="33" customHeight="1">
      <c r="A173" s="220" t="s">
        <v>715</v>
      </c>
      <c r="B173" s="80" t="s">
        <v>43</v>
      </c>
      <c r="C173" s="218" t="s">
        <v>9</v>
      </c>
      <c r="D173" s="219">
        <v>1</v>
      </c>
      <c r="E173" s="219"/>
      <c r="F173" s="219">
        <f>D173*E173</f>
        <v>0</v>
      </c>
      <c r="G173" s="200"/>
    </row>
    <row r="174" spans="1:7" ht="64.5" customHeight="1">
      <c r="A174" s="220" t="s">
        <v>716</v>
      </c>
      <c r="B174" s="80" t="s">
        <v>161</v>
      </c>
      <c r="C174" s="218" t="s">
        <v>9</v>
      </c>
      <c r="D174" s="219">
        <v>2.5</v>
      </c>
      <c r="E174" s="219"/>
      <c r="F174" s="219">
        <f>D174*E174</f>
        <v>0</v>
      </c>
      <c r="G174" s="200"/>
    </row>
    <row r="175" spans="1:7" ht="49.5" customHeight="1">
      <c r="A175" s="220" t="s">
        <v>717</v>
      </c>
      <c r="B175" s="80" t="s">
        <v>44</v>
      </c>
      <c r="C175" s="218" t="s">
        <v>9</v>
      </c>
      <c r="D175" s="219">
        <v>7</v>
      </c>
      <c r="E175" s="219"/>
      <c r="F175" s="219">
        <f>D175*E175</f>
        <v>0</v>
      </c>
      <c r="G175" s="200"/>
    </row>
    <row r="176" spans="1:7" ht="207.75" customHeight="1">
      <c r="A176" s="220" t="s">
        <v>718</v>
      </c>
      <c r="B176" s="80" t="s">
        <v>162</v>
      </c>
      <c r="C176" s="221"/>
      <c r="D176" s="221"/>
      <c r="E176" s="197"/>
      <c r="F176" s="201"/>
      <c r="G176" s="200"/>
    </row>
    <row r="177" spans="1:7" ht="270" customHeight="1">
      <c r="A177" s="79"/>
      <c r="B177" s="80" t="s">
        <v>163</v>
      </c>
      <c r="C177" s="221"/>
      <c r="D177" s="221"/>
      <c r="E177" s="197"/>
      <c r="F177" s="201"/>
      <c r="G177" s="200"/>
    </row>
    <row r="178" spans="1:7" ht="34.5" customHeight="1">
      <c r="A178" s="220" t="s">
        <v>719</v>
      </c>
      <c r="B178" s="216" t="s">
        <v>60</v>
      </c>
      <c r="C178" s="218" t="s">
        <v>31</v>
      </c>
      <c r="D178" s="219">
        <v>1</v>
      </c>
      <c r="E178" s="219"/>
      <c r="F178" s="219">
        <f>D178*E178</f>
        <v>0</v>
      </c>
      <c r="G178" s="200"/>
    </row>
    <row r="179" spans="1:7" ht="66.75" customHeight="1">
      <c r="A179" s="220" t="s">
        <v>720</v>
      </c>
      <c r="B179" s="80" t="s">
        <v>40</v>
      </c>
      <c r="C179" s="218" t="s">
        <v>33</v>
      </c>
      <c r="D179" s="219">
        <v>2</v>
      </c>
      <c r="E179" s="219"/>
      <c r="F179" s="219">
        <f>D179*E179</f>
        <v>0</v>
      </c>
      <c r="G179" s="200"/>
    </row>
    <row r="180" spans="1:6" ht="15.75" customHeight="1">
      <c r="A180" s="125"/>
      <c r="B180" s="256" t="s">
        <v>317</v>
      </c>
      <c r="C180" s="257"/>
      <c r="D180" s="219"/>
      <c r="E180" s="258"/>
      <c r="F180" s="259"/>
    </row>
    <row r="181" spans="1:6" ht="84" customHeight="1">
      <c r="A181" s="220"/>
      <c r="B181" s="207" t="s">
        <v>508</v>
      </c>
      <c r="C181" s="260"/>
      <c r="D181" s="260"/>
      <c r="E181" s="260"/>
      <c r="F181" s="260"/>
    </row>
    <row r="182" spans="1:6" ht="33" customHeight="1">
      <c r="A182" s="126"/>
      <c r="B182" s="207" t="s">
        <v>318</v>
      </c>
      <c r="C182" s="260"/>
      <c r="D182" s="260"/>
      <c r="E182" s="260"/>
      <c r="F182" s="260"/>
    </row>
    <row r="183" spans="1:6" ht="87" customHeight="1">
      <c r="A183" s="126"/>
      <c r="B183" s="207" t="s">
        <v>509</v>
      </c>
      <c r="C183" s="260"/>
      <c r="D183" s="260"/>
      <c r="E183" s="260"/>
      <c r="F183" s="260"/>
    </row>
    <row r="184" spans="1:6" ht="70.5" customHeight="1">
      <c r="A184" s="126"/>
      <c r="B184" s="207" t="s">
        <v>319</v>
      </c>
      <c r="C184" s="260"/>
      <c r="D184" s="260"/>
      <c r="E184" s="260"/>
      <c r="F184" s="260"/>
    </row>
    <row r="185" spans="1:6" ht="150.75" customHeight="1">
      <c r="A185" s="126"/>
      <c r="B185" s="207" t="s">
        <v>320</v>
      </c>
      <c r="C185" s="260"/>
      <c r="D185" s="260"/>
      <c r="E185" s="260"/>
      <c r="F185" s="260"/>
    </row>
    <row r="186" spans="1:6" ht="36" customHeight="1">
      <c r="A186" s="126"/>
      <c r="B186" s="207" t="s">
        <v>321</v>
      </c>
      <c r="C186" s="260"/>
      <c r="D186" s="260"/>
      <c r="E186" s="260"/>
      <c r="F186" s="260"/>
    </row>
    <row r="187" spans="1:6" ht="55.5" customHeight="1">
      <c r="A187" s="126"/>
      <c r="B187" s="207" t="s">
        <v>322</v>
      </c>
      <c r="C187" s="260"/>
      <c r="D187" s="260"/>
      <c r="E187" s="260"/>
      <c r="F187" s="260"/>
    </row>
    <row r="188" spans="1:6" ht="120" customHeight="1">
      <c r="A188" s="126"/>
      <c r="B188" s="207" t="s">
        <v>721</v>
      </c>
      <c r="C188" s="260"/>
      <c r="D188" s="260"/>
      <c r="E188" s="260"/>
      <c r="F188" s="260"/>
    </row>
    <row r="189" spans="1:6" ht="49.5" customHeight="1">
      <c r="A189" s="126"/>
      <c r="B189" s="207" t="s">
        <v>323</v>
      </c>
      <c r="C189" s="260"/>
      <c r="D189" s="260"/>
      <c r="E189" s="260"/>
      <c r="F189" s="260"/>
    </row>
    <row r="190" spans="1:6" ht="67.5" customHeight="1">
      <c r="A190" s="126"/>
      <c r="B190" s="207" t="s">
        <v>324</v>
      </c>
      <c r="C190" s="260"/>
      <c r="D190" s="260"/>
      <c r="E190" s="260"/>
      <c r="F190" s="260"/>
    </row>
    <row r="191" spans="1:6" ht="66" customHeight="1">
      <c r="A191" s="126"/>
      <c r="B191" s="207" t="s">
        <v>325</v>
      </c>
      <c r="C191" s="260"/>
      <c r="D191" s="260"/>
      <c r="E191" s="260"/>
      <c r="F191" s="260"/>
    </row>
    <row r="192" spans="1:6" ht="51.75" customHeight="1">
      <c r="A192" s="126"/>
      <c r="B192" s="207" t="s">
        <v>326</v>
      </c>
      <c r="C192" s="260"/>
      <c r="D192" s="260"/>
      <c r="E192" s="260"/>
      <c r="F192" s="260"/>
    </row>
    <row r="193" spans="1:6" ht="67.5" customHeight="1">
      <c r="A193" s="126"/>
      <c r="B193" s="207" t="s">
        <v>327</v>
      </c>
      <c r="C193" s="260"/>
      <c r="D193" s="260"/>
      <c r="E193" s="260"/>
      <c r="F193" s="260"/>
    </row>
    <row r="194" spans="1:6" ht="52.5" customHeight="1">
      <c r="A194" s="126"/>
      <c r="B194" s="207" t="s">
        <v>328</v>
      </c>
      <c r="C194" s="260"/>
      <c r="D194" s="260"/>
      <c r="E194" s="260"/>
      <c r="F194" s="260"/>
    </row>
    <row r="195" spans="1:6" ht="84.75" customHeight="1">
      <c r="A195" s="126"/>
      <c r="B195" s="207" t="s">
        <v>329</v>
      </c>
      <c r="C195" s="260"/>
      <c r="D195" s="260"/>
      <c r="E195" s="260"/>
      <c r="F195" s="260"/>
    </row>
    <row r="196" spans="1:6" ht="94.5" customHeight="1">
      <c r="A196" s="126"/>
      <c r="B196" s="207" t="s">
        <v>330</v>
      </c>
      <c r="C196" s="260"/>
      <c r="D196" s="260"/>
      <c r="E196" s="260"/>
      <c r="F196" s="260"/>
    </row>
    <row r="197" spans="1:6" ht="37.5" customHeight="1">
      <c r="A197" s="126"/>
      <c r="B197" s="207" t="s">
        <v>331</v>
      </c>
      <c r="C197" s="260"/>
      <c r="D197" s="260"/>
      <c r="E197" s="260"/>
      <c r="F197" s="260"/>
    </row>
    <row r="198" spans="1:6" ht="33.75" customHeight="1">
      <c r="A198" s="126"/>
      <c r="B198" s="207" t="s">
        <v>332</v>
      </c>
      <c r="C198" s="260"/>
      <c r="D198" s="260"/>
      <c r="E198" s="260"/>
      <c r="F198" s="260"/>
    </row>
    <row r="199" spans="1:6" ht="36" customHeight="1">
      <c r="A199" s="126"/>
      <c r="B199" s="207" t="s">
        <v>333</v>
      </c>
      <c r="C199" s="260"/>
      <c r="D199" s="260"/>
      <c r="E199" s="260"/>
      <c r="F199" s="260"/>
    </row>
    <row r="200" spans="1:6" ht="18" customHeight="1">
      <c r="A200" s="126"/>
      <c r="B200" s="207" t="s">
        <v>334</v>
      </c>
      <c r="C200" s="260"/>
      <c r="D200" s="260"/>
      <c r="E200" s="260"/>
      <c r="F200" s="260"/>
    </row>
    <row r="201" spans="1:6" ht="33" customHeight="1">
      <c r="A201" s="126"/>
      <c r="B201" s="207" t="s">
        <v>335</v>
      </c>
      <c r="C201" s="260"/>
      <c r="D201" s="260"/>
      <c r="E201" s="260"/>
      <c r="F201" s="260"/>
    </row>
    <row r="202" spans="1:6" ht="67.5" customHeight="1">
      <c r="A202" s="126"/>
      <c r="B202" s="207" t="s">
        <v>336</v>
      </c>
      <c r="C202" s="260"/>
      <c r="D202" s="260"/>
      <c r="E202" s="260"/>
      <c r="F202" s="260"/>
    </row>
    <row r="203" spans="1:6" ht="39" customHeight="1">
      <c r="A203" s="126"/>
      <c r="B203" s="207" t="s">
        <v>337</v>
      </c>
      <c r="C203" s="260"/>
      <c r="D203" s="260"/>
      <c r="E203" s="260"/>
      <c r="F203" s="260"/>
    </row>
    <row r="204" spans="1:6" ht="15.75" customHeight="1">
      <c r="A204" s="125"/>
      <c r="B204" s="256"/>
      <c r="C204" s="257"/>
      <c r="D204" s="219"/>
      <c r="E204" s="258"/>
      <c r="F204" s="259"/>
    </row>
    <row r="205" spans="1:6" ht="189.75" customHeight="1">
      <c r="A205" s="222">
        <v>155</v>
      </c>
      <c r="B205" s="261" t="s">
        <v>757</v>
      </c>
      <c r="C205" s="262"/>
      <c r="D205" s="217"/>
      <c r="E205" s="217"/>
      <c r="F205" s="217"/>
    </row>
    <row r="206" spans="1:6" ht="15" customHeight="1">
      <c r="A206" s="128"/>
      <c r="B206" s="263" t="s">
        <v>338</v>
      </c>
      <c r="C206" s="262" t="s">
        <v>31</v>
      </c>
      <c r="D206" s="217">
        <v>5</v>
      </c>
      <c r="E206" s="217"/>
      <c r="F206" s="264">
        <f>D206*E206</f>
        <v>0</v>
      </c>
    </row>
    <row r="207" spans="1:6" ht="15.75" customHeight="1">
      <c r="A207" s="128"/>
      <c r="B207" s="263" t="s">
        <v>339</v>
      </c>
      <c r="C207" s="262" t="s">
        <v>10</v>
      </c>
      <c r="D207" s="217">
        <v>555</v>
      </c>
      <c r="E207" s="217"/>
      <c r="F207" s="217">
        <f>D207*E207</f>
        <v>0</v>
      </c>
    </row>
    <row r="208" spans="1:6" ht="165" customHeight="1">
      <c r="A208" s="222">
        <v>156</v>
      </c>
      <c r="B208" s="261" t="s">
        <v>741</v>
      </c>
      <c r="C208" s="224" t="s">
        <v>10</v>
      </c>
      <c r="D208" s="219">
        <v>10</v>
      </c>
      <c r="E208" s="219"/>
      <c r="F208" s="219">
        <f>D208*E208</f>
        <v>0</v>
      </c>
    </row>
    <row r="209" spans="1:6" ht="276" customHeight="1">
      <c r="A209" s="222">
        <v>157</v>
      </c>
      <c r="B209" s="261" t="s">
        <v>742</v>
      </c>
      <c r="C209" s="224" t="s">
        <v>31</v>
      </c>
      <c r="D209" s="219">
        <v>3</v>
      </c>
      <c r="E209" s="219"/>
      <c r="F209" s="219">
        <f>D209*E209</f>
        <v>0</v>
      </c>
    </row>
    <row r="210" spans="1:6" ht="112.5" customHeight="1">
      <c r="A210" s="222">
        <v>158</v>
      </c>
      <c r="B210" s="261" t="s">
        <v>758</v>
      </c>
      <c r="C210" s="224"/>
      <c r="D210" s="219"/>
      <c r="E210" s="219"/>
      <c r="F210" s="219"/>
    </row>
    <row r="211" spans="1:6" ht="15.75" customHeight="1">
      <c r="A211" s="129"/>
      <c r="B211" s="261" t="s">
        <v>340</v>
      </c>
      <c r="C211" s="262" t="s">
        <v>33</v>
      </c>
      <c r="D211" s="217">
        <v>24</v>
      </c>
      <c r="E211" s="217"/>
      <c r="F211" s="217">
        <f aca="true" t="shared" si="9" ref="F211:F216">D211*E211</f>
        <v>0</v>
      </c>
    </row>
    <row r="212" spans="1:6" ht="81.75" customHeight="1">
      <c r="A212" s="222">
        <v>159</v>
      </c>
      <c r="B212" s="261" t="s">
        <v>743</v>
      </c>
      <c r="C212" s="224" t="s">
        <v>31</v>
      </c>
      <c r="D212" s="219">
        <v>1</v>
      </c>
      <c r="E212" s="219"/>
      <c r="F212" s="219">
        <f t="shared" si="9"/>
        <v>0</v>
      </c>
    </row>
    <row r="213" spans="1:6" ht="65.25" customHeight="1">
      <c r="A213" s="222">
        <v>160</v>
      </c>
      <c r="B213" s="261" t="s">
        <v>744</v>
      </c>
      <c r="C213" s="224" t="s">
        <v>31</v>
      </c>
      <c r="D213" s="219">
        <v>1</v>
      </c>
      <c r="E213" s="219"/>
      <c r="F213" s="219">
        <f t="shared" si="9"/>
        <v>0</v>
      </c>
    </row>
    <row r="214" spans="1:6" ht="69.75" customHeight="1">
      <c r="A214" s="222">
        <v>161</v>
      </c>
      <c r="B214" s="261" t="s">
        <v>759</v>
      </c>
      <c r="C214" s="224" t="s">
        <v>10</v>
      </c>
      <c r="D214" s="219">
        <v>100</v>
      </c>
      <c r="E214" s="219"/>
      <c r="F214" s="219">
        <f t="shared" si="9"/>
        <v>0</v>
      </c>
    </row>
    <row r="215" spans="1:6" ht="37.5" customHeight="1">
      <c r="A215" s="222">
        <v>162</v>
      </c>
      <c r="B215" s="261" t="s">
        <v>745</v>
      </c>
      <c r="C215" s="224" t="s">
        <v>10</v>
      </c>
      <c r="D215" s="219">
        <v>555</v>
      </c>
      <c r="E215" s="219"/>
      <c r="F215" s="219">
        <f t="shared" si="9"/>
        <v>0</v>
      </c>
    </row>
    <row r="216" spans="1:6" ht="84.75" customHeight="1">
      <c r="A216" s="222">
        <v>163</v>
      </c>
      <c r="B216" s="263" t="s">
        <v>746</v>
      </c>
      <c r="C216" s="224" t="s">
        <v>10</v>
      </c>
      <c r="D216" s="219">
        <v>183</v>
      </c>
      <c r="E216" s="219"/>
      <c r="F216" s="219">
        <f t="shared" si="9"/>
        <v>0</v>
      </c>
    </row>
    <row r="217" spans="1:6" ht="211.5" customHeight="1">
      <c r="A217" s="222">
        <v>164</v>
      </c>
      <c r="B217" s="265" t="s">
        <v>747</v>
      </c>
      <c r="C217" s="224" t="s">
        <v>220</v>
      </c>
      <c r="D217" s="219">
        <v>66</v>
      </c>
      <c r="E217" s="219"/>
      <c r="F217" s="219">
        <f>D217*E217</f>
        <v>0</v>
      </c>
    </row>
    <row r="218" spans="1:6" ht="273.75" customHeight="1">
      <c r="A218" s="222">
        <v>165</v>
      </c>
      <c r="B218" s="265" t="s">
        <v>760</v>
      </c>
      <c r="C218" s="224" t="s">
        <v>220</v>
      </c>
      <c r="D218" s="219">
        <f>220*0.7</f>
        <v>154</v>
      </c>
      <c r="E218" s="219"/>
      <c r="F218" s="219">
        <f>D218*E218</f>
        <v>0</v>
      </c>
    </row>
    <row r="219" spans="1:6" ht="384" customHeight="1">
      <c r="A219" s="222">
        <v>166</v>
      </c>
      <c r="B219" s="265" t="s">
        <v>761</v>
      </c>
      <c r="C219" s="262"/>
      <c r="D219" s="217"/>
      <c r="E219" s="217"/>
      <c r="F219" s="217"/>
    </row>
    <row r="220" spans="1:6" ht="36" customHeight="1">
      <c r="A220" s="128"/>
      <c r="B220" s="223" t="s">
        <v>341</v>
      </c>
      <c r="C220" s="262"/>
      <c r="D220" s="217"/>
      <c r="E220" s="217"/>
      <c r="F220" s="217"/>
    </row>
    <row r="221" spans="1:6" ht="48" customHeight="1">
      <c r="A221" s="128"/>
      <c r="B221" s="223" t="s">
        <v>342</v>
      </c>
      <c r="C221" s="262"/>
      <c r="D221" s="217"/>
      <c r="E221" s="217"/>
      <c r="F221" s="217"/>
    </row>
    <row r="222" spans="1:6" ht="141.75">
      <c r="A222" s="222">
        <v>167</v>
      </c>
      <c r="B222" s="223" t="s">
        <v>762</v>
      </c>
      <c r="C222" s="224" t="s">
        <v>220</v>
      </c>
      <c r="D222" s="219">
        <f>220*0.25</f>
        <v>55</v>
      </c>
      <c r="E222" s="219"/>
      <c r="F222" s="219">
        <f aca="true" t="shared" si="10" ref="F222:F227">D222*E222</f>
        <v>0</v>
      </c>
    </row>
    <row r="223" spans="1:6" ht="174.75" customHeight="1">
      <c r="A223" s="222">
        <v>168</v>
      </c>
      <c r="B223" s="223" t="s">
        <v>763</v>
      </c>
      <c r="C223" s="224" t="s">
        <v>220</v>
      </c>
      <c r="D223" s="219">
        <f>D222</f>
        <v>55</v>
      </c>
      <c r="E223" s="219"/>
      <c r="F223" s="219">
        <f t="shared" si="10"/>
        <v>0</v>
      </c>
    </row>
    <row r="224" spans="1:6" ht="129.75" customHeight="1">
      <c r="A224" s="222">
        <v>169</v>
      </c>
      <c r="B224" s="265" t="s">
        <v>764</v>
      </c>
      <c r="C224" s="224" t="s">
        <v>10</v>
      </c>
      <c r="D224" s="219">
        <v>183</v>
      </c>
      <c r="E224" s="219"/>
      <c r="F224" s="219">
        <f t="shared" si="10"/>
        <v>0</v>
      </c>
    </row>
    <row r="225" spans="1:6" ht="224.25" customHeight="1">
      <c r="A225" s="222">
        <v>170</v>
      </c>
      <c r="B225" s="265" t="s">
        <v>765</v>
      </c>
      <c r="C225" s="224" t="s">
        <v>10</v>
      </c>
      <c r="D225" s="219">
        <v>136</v>
      </c>
      <c r="E225" s="219"/>
      <c r="F225" s="219">
        <f t="shared" si="10"/>
        <v>0</v>
      </c>
    </row>
    <row r="226" spans="1:6" ht="208.5" customHeight="1">
      <c r="A226" s="222">
        <v>171</v>
      </c>
      <c r="B226" s="265" t="s">
        <v>766</v>
      </c>
      <c r="C226" s="224" t="s">
        <v>220</v>
      </c>
      <c r="D226" s="219">
        <v>110</v>
      </c>
      <c r="E226" s="219"/>
      <c r="F226" s="219">
        <f t="shared" si="10"/>
        <v>0</v>
      </c>
    </row>
    <row r="227" spans="1:6" ht="84" customHeight="1">
      <c r="A227" s="222">
        <v>172</v>
      </c>
      <c r="B227" s="223" t="s">
        <v>767</v>
      </c>
      <c r="C227" s="224" t="s">
        <v>10</v>
      </c>
      <c r="D227" s="219">
        <v>35</v>
      </c>
      <c r="E227" s="219"/>
      <c r="F227" s="219">
        <f t="shared" si="10"/>
        <v>0</v>
      </c>
    </row>
    <row r="228" spans="1:6" s="226" customFormat="1" ht="15.75" customHeight="1">
      <c r="A228" s="225"/>
      <c r="B228" s="266"/>
      <c r="C228" s="267"/>
      <c r="D228" s="267"/>
      <c r="E228" s="268"/>
      <c r="F228" s="268"/>
    </row>
    <row r="229" spans="1:6" ht="381" customHeight="1">
      <c r="A229" s="222">
        <v>173</v>
      </c>
      <c r="B229" s="265" t="s">
        <v>768</v>
      </c>
      <c r="C229" s="262"/>
      <c r="D229" s="217"/>
      <c r="E229" s="217"/>
      <c r="F229" s="269"/>
    </row>
    <row r="230" spans="1:6" ht="15.75" customHeight="1">
      <c r="A230" s="131"/>
      <c r="B230" s="270" t="s">
        <v>343</v>
      </c>
      <c r="C230" s="262" t="s">
        <v>220</v>
      </c>
      <c r="D230" s="217">
        <v>60</v>
      </c>
      <c r="E230" s="217"/>
      <c r="F230" s="217">
        <f>D230*E230</f>
        <v>0</v>
      </c>
    </row>
    <row r="231" spans="1:6" ht="112.5" customHeight="1">
      <c r="A231" s="222">
        <v>174</v>
      </c>
      <c r="B231" s="265" t="s">
        <v>748</v>
      </c>
      <c r="C231" s="224"/>
      <c r="D231" s="219"/>
      <c r="E231" s="219"/>
      <c r="F231" s="219"/>
    </row>
    <row r="232" spans="1:6" ht="19.5" customHeight="1">
      <c r="A232" s="131"/>
      <c r="B232" s="270" t="s">
        <v>344</v>
      </c>
      <c r="C232" s="262" t="s">
        <v>33</v>
      </c>
      <c r="D232" s="217">
        <v>17</v>
      </c>
      <c r="E232" s="217"/>
      <c r="F232" s="217">
        <f>D232*E232</f>
        <v>0</v>
      </c>
    </row>
    <row r="233" spans="1:6" ht="22.5" customHeight="1">
      <c r="A233" s="131"/>
      <c r="B233" s="270" t="s">
        <v>345</v>
      </c>
      <c r="C233" s="262" t="s">
        <v>33</v>
      </c>
      <c r="D233" s="217">
        <v>6.5</v>
      </c>
      <c r="E233" s="217"/>
      <c r="F233" s="217">
        <f>D233*E233</f>
        <v>0</v>
      </c>
    </row>
    <row r="234" spans="1:6" ht="112.5" customHeight="1">
      <c r="A234" s="222">
        <v>175</v>
      </c>
      <c r="B234" s="223" t="s">
        <v>749</v>
      </c>
      <c r="C234" s="271"/>
      <c r="D234" s="272"/>
      <c r="E234" s="217"/>
      <c r="F234" s="269"/>
    </row>
    <row r="235" spans="1:6" ht="20.25" customHeight="1">
      <c r="A235" s="131"/>
      <c r="B235" s="270" t="s">
        <v>344</v>
      </c>
      <c r="C235" s="262" t="s">
        <v>33</v>
      </c>
      <c r="D235" s="217">
        <v>160</v>
      </c>
      <c r="E235" s="217"/>
      <c r="F235" s="217">
        <f>D235*E235</f>
        <v>0</v>
      </c>
    </row>
    <row r="236" spans="1:6" ht="9" customHeight="1">
      <c r="A236" s="131"/>
      <c r="B236" s="273"/>
      <c r="C236" s="262"/>
      <c r="D236" s="217"/>
      <c r="E236" s="217"/>
      <c r="F236" s="217"/>
    </row>
    <row r="237" spans="1:6" ht="146.25" customHeight="1">
      <c r="A237" s="131"/>
      <c r="B237" s="265" t="s">
        <v>722</v>
      </c>
      <c r="C237" s="262"/>
      <c r="D237" s="217"/>
      <c r="E237" s="217"/>
      <c r="F237" s="217"/>
    </row>
    <row r="238" spans="1:6" ht="287.25" customHeight="1">
      <c r="A238" s="222">
        <v>176</v>
      </c>
      <c r="B238" s="265" t="s">
        <v>750</v>
      </c>
      <c r="C238" s="224" t="s">
        <v>10</v>
      </c>
      <c r="D238" s="219">
        <v>136</v>
      </c>
      <c r="E238" s="219"/>
      <c r="F238" s="219">
        <f>D238*E238</f>
        <v>0</v>
      </c>
    </row>
    <row r="239" spans="1:6" ht="9" customHeight="1">
      <c r="A239" s="222"/>
      <c r="B239" s="223"/>
      <c r="C239" s="224"/>
      <c r="D239" s="219"/>
      <c r="E239" s="219"/>
      <c r="F239" s="219"/>
    </row>
    <row r="240" spans="1:6" ht="289.5" customHeight="1">
      <c r="A240" s="222">
        <v>178</v>
      </c>
      <c r="B240" s="265" t="s">
        <v>769</v>
      </c>
      <c r="C240" s="224" t="s">
        <v>10</v>
      </c>
      <c r="D240" s="219">
        <v>47</v>
      </c>
      <c r="E240" s="219"/>
      <c r="F240" s="219">
        <f>D240*E240</f>
        <v>0</v>
      </c>
    </row>
    <row r="241" spans="1:8" s="132" customFormat="1" ht="409.5" customHeight="1">
      <c r="A241" s="222">
        <v>179</v>
      </c>
      <c r="B241" s="274" t="s">
        <v>770</v>
      </c>
      <c r="C241" s="275"/>
      <c r="D241" s="276"/>
      <c r="E241" s="277"/>
      <c r="F241" s="278"/>
      <c r="H241" s="133"/>
    </row>
    <row r="242" spans="1:8" s="132" customFormat="1" ht="162.75" customHeight="1">
      <c r="A242" s="131"/>
      <c r="B242" s="274" t="s">
        <v>346</v>
      </c>
      <c r="C242" s="224" t="s">
        <v>31</v>
      </c>
      <c r="D242" s="219">
        <v>1</v>
      </c>
      <c r="E242" s="219"/>
      <c r="F242" s="219">
        <f>D242*E242</f>
        <v>0</v>
      </c>
      <c r="H242" s="133"/>
    </row>
    <row r="243" spans="1:8" s="132" customFormat="1" ht="273" customHeight="1">
      <c r="A243" s="222">
        <v>180</v>
      </c>
      <c r="B243" s="274" t="s">
        <v>771</v>
      </c>
      <c r="C243" s="224" t="s">
        <v>33</v>
      </c>
      <c r="D243" s="219">
        <v>3</v>
      </c>
      <c r="E243" s="219"/>
      <c r="F243" s="219">
        <f>D243*E243</f>
        <v>0</v>
      </c>
      <c r="H243" s="133"/>
    </row>
    <row r="244" spans="1:8" s="132" customFormat="1" ht="148.5" customHeight="1">
      <c r="A244" s="222">
        <v>181</v>
      </c>
      <c r="B244" s="274" t="s">
        <v>772</v>
      </c>
      <c r="C244" s="224" t="s">
        <v>31</v>
      </c>
      <c r="D244" s="219">
        <v>1</v>
      </c>
      <c r="E244" s="219"/>
      <c r="F244" s="219">
        <f>D244*E244</f>
        <v>0</v>
      </c>
      <c r="H244" s="133"/>
    </row>
    <row r="245" spans="1:8" s="132" customFormat="1" ht="147.75" customHeight="1">
      <c r="A245" s="222">
        <v>182</v>
      </c>
      <c r="B245" s="274" t="s">
        <v>751</v>
      </c>
      <c r="C245" s="275"/>
      <c r="D245" s="217"/>
      <c r="E245" s="279"/>
      <c r="F245" s="280"/>
      <c r="H245" s="133"/>
    </row>
    <row r="246" spans="1:8" s="132" customFormat="1" ht="18" customHeight="1">
      <c r="A246" s="131"/>
      <c r="B246" s="274" t="s">
        <v>347</v>
      </c>
      <c r="C246" s="262" t="s">
        <v>33</v>
      </c>
      <c r="D246" s="217">
        <v>2</v>
      </c>
      <c r="E246" s="217"/>
      <c r="F246" s="217">
        <f>D246*E246</f>
        <v>0</v>
      </c>
      <c r="H246" s="133"/>
    </row>
    <row r="247" spans="1:8" s="132" customFormat="1" ht="16.5" customHeight="1">
      <c r="A247" s="131"/>
      <c r="B247" s="274" t="s">
        <v>348</v>
      </c>
      <c r="C247" s="262" t="s">
        <v>31</v>
      </c>
      <c r="D247" s="217">
        <v>2</v>
      </c>
      <c r="E247" s="217"/>
      <c r="F247" s="217">
        <f>D247*E247</f>
        <v>0</v>
      </c>
      <c r="H247" s="133"/>
    </row>
    <row r="248" spans="1:8" s="132" customFormat="1" ht="83.25" customHeight="1">
      <c r="A248" s="222">
        <v>183</v>
      </c>
      <c r="B248" s="274" t="s">
        <v>752</v>
      </c>
      <c r="C248" s="224" t="s">
        <v>31</v>
      </c>
      <c r="D248" s="219">
        <v>2</v>
      </c>
      <c r="E248" s="219"/>
      <c r="F248" s="219">
        <f>D248*E248</f>
        <v>0</v>
      </c>
      <c r="H248" s="133"/>
    </row>
    <row r="249" spans="1:8" s="132" customFormat="1" ht="254.25" customHeight="1">
      <c r="A249" s="222">
        <v>184</v>
      </c>
      <c r="B249" s="274" t="s">
        <v>773</v>
      </c>
      <c r="C249" s="224" t="s">
        <v>33</v>
      </c>
      <c r="D249" s="219">
        <v>18</v>
      </c>
      <c r="E249" s="219"/>
      <c r="F249" s="219">
        <f>D249*E249</f>
        <v>0</v>
      </c>
      <c r="H249" s="133"/>
    </row>
    <row r="250" spans="1:6" ht="242.25" customHeight="1">
      <c r="A250" s="222">
        <v>185</v>
      </c>
      <c r="B250" s="281" t="s">
        <v>753</v>
      </c>
      <c r="C250" s="282"/>
      <c r="D250" s="283"/>
      <c r="E250" s="284"/>
      <c r="F250" s="284"/>
    </row>
    <row r="251" spans="1:6" ht="15.75" customHeight="1">
      <c r="A251" s="131"/>
      <c r="B251" s="281" t="s">
        <v>349</v>
      </c>
      <c r="C251" s="262" t="s">
        <v>31</v>
      </c>
      <c r="D251" s="217">
        <v>2</v>
      </c>
      <c r="E251" s="217"/>
      <c r="F251" s="217">
        <f>D251*E251</f>
        <v>0</v>
      </c>
    </row>
    <row r="252" spans="1:6" ht="15.75" customHeight="1">
      <c r="A252" s="131"/>
      <c r="B252" s="281" t="s">
        <v>350</v>
      </c>
      <c r="C252" s="262" t="s">
        <v>31</v>
      </c>
      <c r="D252" s="217">
        <v>1</v>
      </c>
      <c r="E252" s="217"/>
      <c r="F252" s="217">
        <f>D252*E252</f>
        <v>0</v>
      </c>
    </row>
    <row r="253" spans="1:6" ht="15.75" customHeight="1">
      <c r="A253" s="131"/>
      <c r="B253" s="281" t="s">
        <v>351</v>
      </c>
      <c r="C253" s="262" t="s">
        <v>31</v>
      </c>
      <c r="D253" s="217">
        <v>1</v>
      </c>
      <c r="E253" s="217"/>
      <c r="F253" s="217">
        <f>D253*E253</f>
        <v>0</v>
      </c>
    </row>
    <row r="254" spans="1:6" ht="337.5" customHeight="1">
      <c r="A254" s="222">
        <v>186</v>
      </c>
      <c r="B254" s="285" t="s">
        <v>754</v>
      </c>
      <c r="C254" s="282"/>
      <c r="D254" s="283"/>
      <c r="E254" s="284"/>
      <c r="F254" s="284"/>
    </row>
    <row r="255" spans="1:6" ht="15.75" customHeight="1">
      <c r="A255" s="131"/>
      <c r="B255" s="281" t="s">
        <v>352</v>
      </c>
      <c r="C255" s="224"/>
      <c r="D255" s="286"/>
      <c r="E255" s="219"/>
      <c r="F255" s="219"/>
    </row>
    <row r="256" spans="1:6" ht="15.75" customHeight="1">
      <c r="A256" s="131"/>
      <c r="B256" s="281" t="s">
        <v>353</v>
      </c>
      <c r="C256" s="224" t="s">
        <v>31</v>
      </c>
      <c r="D256" s="219">
        <v>1</v>
      </c>
      <c r="E256" s="219"/>
      <c r="F256" s="219">
        <f>D256*E256</f>
        <v>0</v>
      </c>
    </row>
    <row r="257" spans="1:6" ht="129" customHeight="1">
      <c r="A257" s="222">
        <v>187</v>
      </c>
      <c r="B257" s="281" t="s">
        <v>755</v>
      </c>
      <c r="C257" s="282"/>
      <c r="D257" s="283"/>
      <c r="E257" s="284"/>
      <c r="F257" s="284"/>
    </row>
    <row r="258" spans="1:6" ht="15.75" customHeight="1">
      <c r="A258" s="131"/>
      <c r="B258" s="281" t="s">
        <v>354</v>
      </c>
      <c r="C258" s="262" t="s">
        <v>33</v>
      </c>
      <c r="D258" s="217">
        <v>25</v>
      </c>
      <c r="E258" s="217"/>
      <c r="F258" s="217">
        <f>D258*E258</f>
        <v>0</v>
      </c>
    </row>
    <row r="259" spans="1:6" ht="15.75" customHeight="1">
      <c r="A259" s="131"/>
      <c r="B259" s="281" t="s">
        <v>355</v>
      </c>
      <c r="C259" s="262" t="s">
        <v>170</v>
      </c>
      <c r="D259" s="217">
        <v>2</v>
      </c>
      <c r="E259" s="217"/>
      <c r="F259" s="217">
        <f>D259*E259</f>
        <v>0</v>
      </c>
    </row>
    <row r="260" spans="1:6" ht="225.75" customHeight="1">
      <c r="A260" s="222">
        <v>188</v>
      </c>
      <c r="B260" s="281" t="s">
        <v>756</v>
      </c>
      <c r="C260" s="224" t="s">
        <v>56</v>
      </c>
      <c r="D260" s="219">
        <v>1</v>
      </c>
      <c r="E260" s="219"/>
      <c r="F260" s="219">
        <f>D260*E260</f>
        <v>0</v>
      </c>
    </row>
    <row r="261" spans="1:6" ht="15.75" customHeight="1">
      <c r="A261" s="127"/>
      <c r="B261" s="287"/>
      <c r="C261" s="288"/>
      <c r="D261" s="289"/>
      <c r="E261" s="289"/>
      <c r="F261" s="290"/>
    </row>
    <row r="262" spans="1:5" ht="15.75" customHeight="1">
      <c r="A262" s="63"/>
      <c r="B262" s="220"/>
      <c r="C262" s="68"/>
      <c r="D262" s="69"/>
      <c r="E262" s="56"/>
    </row>
    <row r="263" spans="1:6" ht="15.75" customHeight="1">
      <c r="A263" s="63"/>
      <c r="B263" s="209" t="s">
        <v>175</v>
      </c>
      <c r="C263" s="209"/>
      <c r="D263" s="69"/>
      <c r="E263" s="291"/>
      <c r="F263" s="213">
        <f>SUM(F4:F262)</f>
        <v>0</v>
      </c>
    </row>
    <row r="264" spans="1:5" ht="15.75" customHeight="1">
      <c r="A264" s="63"/>
      <c r="B264" s="245"/>
      <c r="C264" s="70"/>
      <c r="D264" s="69"/>
      <c r="E264" s="291"/>
    </row>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sheetData>
  <sheetProtection selectLockedCells="1" selectUnlockedCells="1"/>
  <mergeCells count="27">
    <mergeCell ref="B263:C263"/>
    <mergeCell ref="B2:F2"/>
    <mergeCell ref="B3:C3"/>
    <mergeCell ref="B181:F181"/>
    <mergeCell ref="B182:F182"/>
    <mergeCell ref="B183:F183"/>
    <mergeCell ref="B184:F184"/>
    <mergeCell ref="B185:F185"/>
    <mergeCell ref="B186:F186"/>
    <mergeCell ref="B187:F187"/>
    <mergeCell ref="B188:F188"/>
    <mergeCell ref="B189:F189"/>
    <mergeCell ref="B190:F190"/>
    <mergeCell ref="B191:F191"/>
    <mergeCell ref="B192:F192"/>
    <mergeCell ref="B193:F193"/>
    <mergeCell ref="B194:F194"/>
    <mergeCell ref="B201:F201"/>
    <mergeCell ref="B202:F202"/>
    <mergeCell ref="B203:F203"/>
    <mergeCell ref="D261:E261"/>
    <mergeCell ref="B195:F195"/>
    <mergeCell ref="B196:F196"/>
    <mergeCell ref="B197:F197"/>
    <mergeCell ref="B198:F198"/>
    <mergeCell ref="B199:F199"/>
    <mergeCell ref="B200:F200"/>
  </mergeCells>
  <printOptions horizontalCentered="1"/>
  <pageMargins left="0.7086614173228347" right="0.6692913385826772" top="0.984251968503937" bottom="1.1811023622047245" header="0.3937007874015748" footer="0.3937007874015748"/>
  <pageSetup fitToHeight="0" fitToWidth="1" horizontalDpi="600" verticalDpi="600" orientation="portrait" paperSize="9" scale="67" r:id="rId1"/>
  <headerFooter alignWithMargins="0">
    <oddHeader>&amp;L&amp;"Arial Narrow,Bold"PROJEKTNI BIRO NAGLIĆ
&amp;"Arial Narrow,Regular"&amp;7d.o.o. za projektiranje, građenje i trgovinu&amp;C&amp;"Times New Roman,Regular"&amp;10
&amp;"Arial Narrow,Regular"VODOSPREMA "APATOVEC"&amp;R&amp;"Times New Roman,Regular"
&amp;"Arial Narrow,Regular"BP 19-013/G</oddHeader>
    <oddFooter>&amp;L&amp;"Arial Narrow,Regular"Zagreb, travanj 2019. god.&amp;C&amp;"Arial Narrow,Regular"9. TROŠKOVNIK&amp;R&amp;"Arial Narrow,Regular"&amp;P</oddFooter>
  </headerFooter>
  <rowBreaks count="18" manualBreakCount="18">
    <brk id="9" max="255" man="1"/>
    <brk id="34" max="255" man="1"/>
    <brk id="51" max="255" man="1"/>
    <brk id="60" max="255" man="1"/>
    <brk id="72" max="255" man="1"/>
    <brk id="99" max="255" man="1"/>
    <brk id="105" max="255" man="1"/>
    <brk id="129" max="255" man="1"/>
    <brk id="149" max="255" man="1"/>
    <brk id="161" max="255" man="1"/>
    <brk id="175" max="6" man="1"/>
    <brk id="178" max="255" man="1"/>
    <brk id="201" max="255" man="1"/>
    <brk id="219" max="255" man="1"/>
    <brk id="224" max="255" man="1"/>
    <brk id="235" max="255" man="1"/>
    <brk id="242" max="6" man="1"/>
    <brk id="248" max="255" man="1"/>
  </rowBreaks>
  <ignoredErrors>
    <ignoredError sqref="F153 F59 F178" formula="1"/>
  </ignoredErrors>
</worksheet>
</file>

<file path=xl/worksheets/sheet2.xml><?xml version="1.0" encoding="utf-8"?>
<worksheet xmlns="http://schemas.openxmlformats.org/spreadsheetml/2006/main" xmlns:r="http://schemas.openxmlformats.org/officeDocument/2006/relationships">
  <sheetPr>
    <tabColor indexed="44"/>
  </sheetPr>
  <dimension ref="A1:F396"/>
  <sheetViews>
    <sheetView zoomScalePageLayoutView="0" workbookViewId="0" topLeftCell="A215">
      <selection activeCell="E220" sqref="E220"/>
    </sheetView>
  </sheetViews>
  <sheetFormatPr defaultColWidth="8.796875" defaultRowHeight="14.25"/>
  <cols>
    <col min="1" max="1" width="7.8984375" style="48" customWidth="1"/>
    <col min="2" max="2" width="58.09765625" style="49" customWidth="1"/>
    <col min="3" max="3" width="8.69921875" style="51" customWidth="1"/>
    <col min="4" max="4" width="10.3984375" style="52" customWidth="1"/>
    <col min="5" max="5" width="11.59765625" style="50" customWidth="1"/>
    <col min="6" max="6" width="13.59765625" style="50" customWidth="1"/>
  </cols>
  <sheetData>
    <row r="1" spans="1:6" ht="31.5">
      <c r="A1" s="28" t="s">
        <v>24</v>
      </c>
      <c r="B1" s="29" t="s">
        <v>25</v>
      </c>
      <c r="C1" s="30" t="s">
        <v>26</v>
      </c>
      <c r="D1" s="31" t="s">
        <v>27</v>
      </c>
      <c r="E1" s="32" t="s">
        <v>28</v>
      </c>
      <c r="F1" s="32" t="s">
        <v>29</v>
      </c>
    </row>
    <row r="2" spans="2:6" ht="18">
      <c r="B2" s="210" t="s">
        <v>356</v>
      </c>
      <c r="C2" s="210"/>
      <c r="D2" s="210"/>
      <c r="E2" s="210"/>
      <c r="F2" s="210"/>
    </row>
    <row r="4" spans="1:6" ht="31.5">
      <c r="A4" s="214" t="s">
        <v>723</v>
      </c>
      <c r="B4" s="41" t="s">
        <v>176</v>
      </c>
      <c r="C4" s="87" t="s">
        <v>177</v>
      </c>
      <c r="D4" s="87">
        <v>330</v>
      </c>
      <c r="E4" s="87"/>
      <c r="F4" s="87">
        <f>D4*E4</f>
        <v>0</v>
      </c>
    </row>
    <row r="5" spans="1:6" ht="47.25">
      <c r="A5" s="214" t="s">
        <v>568</v>
      </c>
      <c r="B5" s="37" t="s">
        <v>127</v>
      </c>
      <c r="C5" s="87" t="s">
        <v>33</v>
      </c>
      <c r="D5" s="87">
        <v>180</v>
      </c>
      <c r="E5" s="87"/>
      <c r="F5" s="87">
        <f>D5*E5</f>
        <v>0</v>
      </c>
    </row>
    <row r="6" spans="1:6" ht="81.75">
      <c r="A6" s="214" t="s">
        <v>569</v>
      </c>
      <c r="B6" s="37" t="s">
        <v>128</v>
      </c>
      <c r="C6" s="87" t="s">
        <v>178</v>
      </c>
      <c r="D6" s="87">
        <v>20</v>
      </c>
      <c r="E6" s="87"/>
      <c r="F6" s="87">
        <f>D6*E6</f>
        <v>0</v>
      </c>
    </row>
    <row r="7" spans="1:6" ht="126">
      <c r="A7" s="214" t="s">
        <v>570</v>
      </c>
      <c r="B7" s="216" t="s">
        <v>179</v>
      </c>
      <c r="C7" s="87" t="s">
        <v>56</v>
      </c>
      <c r="D7" s="87">
        <v>1</v>
      </c>
      <c r="E7" s="87"/>
      <c r="F7" s="87">
        <f>D7*E7</f>
        <v>0</v>
      </c>
    </row>
    <row r="8" spans="1:6" ht="31.5">
      <c r="A8" s="214" t="s">
        <v>571</v>
      </c>
      <c r="B8" s="53" t="s">
        <v>510</v>
      </c>
      <c r="C8" s="38"/>
      <c r="D8" s="38"/>
      <c r="E8" s="38"/>
      <c r="F8" s="38"/>
    </row>
    <row r="9" spans="1:6" ht="15.75">
      <c r="A9" s="214"/>
      <c r="B9" s="53" t="s">
        <v>180</v>
      </c>
      <c r="C9" s="87" t="s">
        <v>33</v>
      </c>
      <c r="D9" s="87">
        <v>180.39</v>
      </c>
      <c r="E9" s="87"/>
      <c r="F9" s="87">
        <f>D9*E9</f>
        <v>0</v>
      </c>
    </row>
    <row r="10" spans="1:6" ht="15.75">
      <c r="A10" s="214"/>
      <c r="B10" s="53" t="s">
        <v>181</v>
      </c>
      <c r="C10" s="87" t="s">
        <v>33</v>
      </c>
      <c r="D10" s="87">
        <v>179.15</v>
      </c>
      <c r="E10" s="87"/>
      <c r="F10" s="87">
        <f>D10*E10</f>
        <v>0</v>
      </c>
    </row>
    <row r="11" spans="1:6" ht="15.75">
      <c r="A11" s="214"/>
      <c r="B11" s="53" t="s">
        <v>182</v>
      </c>
      <c r="C11" s="87" t="s">
        <v>33</v>
      </c>
      <c r="D11" s="87">
        <v>179.32</v>
      </c>
      <c r="E11" s="87"/>
      <c r="F11" s="87">
        <f>D11*E11</f>
        <v>0</v>
      </c>
    </row>
    <row r="12" spans="1:6" ht="63">
      <c r="A12" s="214" t="s">
        <v>572</v>
      </c>
      <c r="B12" s="41" t="s">
        <v>183</v>
      </c>
      <c r="C12" s="45"/>
      <c r="D12" s="95"/>
      <c r="E12" s="184"/>
      <c r="F12" s="87"/>
    </row>
    <row r="13" spans="1:6" ht="15.75">
      <c r="A13" s="214"/>
      <c r="B13" s="53" t="s">
        <v>180</v>
      </c>
      <c r="C13" s="87" t="s">
        <v>33</v>
      </c>
      <c r="D13" s="87">
        <v>180.39</v>
      </c>
      <c r="E13" s="87"/>
      <c r="F13" s="87">
        <f>D13*E13</f>
        <v>0</v>
      </c>
    </row>
    <row r="14" spans="1:6" ht="15.75">
      <c r="A14" s="214"/>
      <c r="B14" s="53" t="s">
        <v>181</v>
      </c>
      <c r="C14" s="87" t="s">
        <v>33</v>
      </c>
      <c r="D14" s="87">
        <v>179.15</v>
      </c>
      <c r="E14" s="87"/>
      <c r="F14" s="87">
        <f>D14*E14</f>
        <v>0</v>
      </c>
    </row>
    <row r="15" spans="1:6" ht="15.75">
      <c r="A15" s="214"/>
      <c r="B15" s="53" t="s">
        <v>182</v>
      </c>
      <c r="C15" s="87" t="s">
        <v>33</v>
      </c>
      <c r="D15" s="87">
        <v>179.32</v>
      </c>
      <c r="E15" s="87"/>
      <c r="F15" s="87">
        <f>D15*E15</f>
        <v>0</v>
      </c>
    </row>
    <row r="16" spans="1:6" ht="63">
      <c r="A16" s="214" t="s">
        <v>573</v>
      </c>
      <c r="B16" s="41" t="s">
        <v>184</v>
      </c>
      <c r="C16" s="185"/>
      <c r="D16" s="186"/>
      <c r="E16" s="186"/>
      <c r="F16" s="87"/>
    </row>
    <row r="17" spans="1:6" ht="15.75">
      <c r="A17" s="214"/>
      <c r="B17" s="53" t="s">
        <v>185</v>
      </c>
      <c r="C17" s="87" t="s">
        <v>33</v>
      </c>
      <c r="D17" s="87">
        <v>180.39</v>
      </c>
      <c r="E17" s="87"/>
      <c r="F17" s="87">
        <f aca="true" t="shared" si="0" ref="F17:F22">D17*E17</f>
        <v>0</v>
      </c>
    </row>
    <row r="18" spans="1:6" ht="15.75">
      <c r="A18" s="214"/>
      <c r="B18" s="53" t="s">
        <v>186</v>
      </c>
      <c r="C18" s="87" t="s">
        <v>33</v>
      </c>
      <c r="D18" s="87">
        <v>179.15</v>
      </c>
      <c r="E18" s="87"/>
      <c r="F18" s="87">
        <f t="shared" si="0"/>
        <v>0</v>
      </c>
    </row>
    <row r="19" spans="1:6" ht="15.75">
      <c r="A19" s="214"/>
      <c r="B19" s="53" t="s">
        <v>187</v>
      </c>
      <c r="C19" s="87" t="s">
        <v>33</v>
      </c>
      <c r="D19" s="87">
        <v>179.32</v>
      </c>
      <c r="E19" s="87"/>
      <c r="F19" s="87">
        <f t="shared" si="0"/>
        <v>0</v>
      </c>
    </row>
    <row r="20" spans="1:6" ht="15.75">
      <c r="A20" s="214"/>
      <c r="B20" s="53" t="s">
        <v>188</v>
      </c>
      <c r="C20" s="87" t="s">
        <v>33</v>
      </c>
      <c r="D20" s="87">
        <v>180.39</v>
      </c>
      <c r="E20" s="87"/>
      <c r="F20" s="87">
        <f t="shared" si="0"/>
        <v>0</v>
      </c>
    </row>
    <row r="21" spans="1:6" ht="15.75">
      <c r="A21" s="214"/>
      <c r="B21" s="53" t="s">
        <v>189</v>
      </c>
      <c r="C21" s="87" t="s">
        <v>33</v>
      </c>
      <c r="D21" s="87">
        <v>179.15</v>
      </c>
      <c r="E21" s="87"/>
      <c r="F21" s="87">
        <f t="shared" si="0"/>
        <v>0</v>
      </c>
    </row>
    <row r="22" spans="1:6" ht="15.75">
      <c r="A22" s="214"/>
      <c r="B22" s="53" t="s">
        <v>190</v>
      </c>
      <c r="C22" s="87" t="s">
        <v>33</v>
      </c>
      <c r="D22" s="87">
        <v>179.32</v>
      </c>
      <c r="E22" s="87"/>
      <c r="F22" s="87">
        <f t="shared" si="0"/>
        <v>0</v>
      </c>
    </row>
    <row r="23" spans="1:6" ht="63">
      <c r="A23" s="214" t="s">
        <v>574</v>
      </c>
      <c r="B23" s="96" t="s">
        <v>191</v>
      </c>
      <c r="C23" s="97"/>
      <c r="D23" s="98"/>
      <c r="E23" s="99"/>
      <c r="F23" s="87"/>
    </row>
    <row r="24" spans="1:6" ht="15.75">
      <c r="A24" s="214"/>
      <c r="B24" s="55" t="s">
        <v>192</v>
      </c>
      <c r="C24" s="87" t="s">
        <v>31</v>
      </c>
      <c r="D24" s="87">
        <v>1</v>
      </c>
      <c r="E24" s="87"/>
      <c r="F24" s="87">
        <f>D24*E24</f>
        <v>0</v>
      </c>
    </row>
    <row r="25" spans="1:6" ht="15.75">
      <c r="A25" s="214"/>
      <c r="B25" s="55" t="s">
        <v>193</v>
      </c>
      <c r="C25" s="87" t="s">
        <v>31</v>
      </c>
      <c r="D25" s="87">
        <v>1</v>
      </c>
      <c r="E25" s="87"/>
      <c r="F25" s="87">
        <f>D25*E25</f>
        <v>0</v>
      </c>
    </row>
    <row r="26" spans="1:6" ht="63">
      <c r="A26" s="214" t="s">
        <v>575</v>
      </c>
      <c r="B26" s="134" t="s">
        <v>511</v>
      </c>
      <c r="C26" s="187" t="s">
        <v>56</v>
      </c>
      <c r="D26" s="187">
        <v>1</v>
      </c>
      <c r="E26" s="187"/>
      <c r="F26" s="187">
        <f>D26*E26</f>
        <v>0</v>
      </c>
    </row>
    <row r="27" spans="1:6" ht="47.25">
      <c r="A27" s="214" t="s">
        <v>576</v>
      </c>
      <c r="B27" s="96" t="s">
        <v>194</v>
      </c>
      <c r="C27" s="87" t="s">
        <v>33</v>
      </c>
      <c r="D27" s="87">
        <v>20</v>
      </c>
      <c r="E27" s="87"/>
      <c r="F27" s="87">
        <f>D27*E27</f>
        <v>0</v>
      </c>
    </row>
    <row r="28" spans="1:6" ht="50.25">
      <c r="A28" s="214" t="s">
        <v>577</v>
      </c>
      <c r="B28" s="53" t="s">
        <v>195</v>
      </c>
      <c r="C28" s="90"/>
      <c r="D28" s="87"/>
      <c r="E28" s="87"/>
      <c r="F28" s="87"/>
    </row>
    <row r="29" spans="1:6" ht="18">
      <c r="A29" s="214"/>
      <c r="B29" s="53" t="s">
        <v>196</v>
      </c>
      <c r="C29" s="90" t="s">
        <v>177</v>
      </c>
      <c r="D29" s="87">
        <v>22.5</v>
      </c>
      <c r="E29" s="87"/>
      <c r="F29" s="87">
        <f>D29*E29</f>
        <v>0</v>
      </c>
    </row>
    <row r="30" spans="1:6" ht="18">
      <c r="A30" s="214"/>
      <c r="B30" s="53" t="s">
        <v>197</v>
      </c>
      <c r="C30" s="90" t="s">
        <v>177</v>
      </c>
      <c r="D30" s="87">
        <v>2.5</v>
      </c>
      <c r="E30" s="87"/>
      <c r="F30" s="87">
        <f>D30*E30</f>
        <v>0</v>
      </c>
    </row>
    <row r="31" spans="1:6" ht="50.25">
      <c r="A31" s="214" t="s">
        <v>578</v>
      </c>
      <c r="B31" s="53" t="s">
        <v>198</v>
      </c>
      <c r="C31" s="188"/>
      <c r="D31" s="189"/>
      <c r="E31" s="189"/>
      <c r="F31" s="87"/>
    </row>
    <row r="32" spans="1:6" ht="18">
      <c r="A32" s="214"/>
      <c r="B32" s="53" t="s">
        <v>196</v>
      </c>
      <c r="C32" s="90" t="s">
        <v>177</v>
      </c>
      <c r="D32" s="87">
        <v>22.5</v>
      </c>
      <c r="E32" s="87"/>
      <c r="F32" s="87">
        <f>D32*E32</f>
        <v>0</v>
      </c>
    </row>
    <row r="33" spans="1:6" ht="18">
      <c r="A33" s="214"/>
      <c r="B33" s="53" t="s">
        <v>197</v>
      </c>
      <c r="C33" s="90" t="s">
        <v>177</v>
      </c>
      <c r="D33" s="87">
        <v>2.5</v>
      </c>
      <c r="E33" s="87"/>
      <c r="F33" s="87">
        <f>D33*E33</f>
        <v>0</v>
      </c>
    </row>
    <row r="34" spans="1:6" ht="42.75" customHeight="1">
      <c r="A34" s="214" t="s">
        <v>579</v>
      </c>
      <c r="B34" s="53" t="s">
        <v>199</v>
      </c>
      <c r="C34" s="90" t="s">
        <v>130</v>
      </c>
      <c r="D34" s="87">
        <v>320</v>
      </c>
      <c r="E34" s="87"/>
      <c r="F34" s="87">
        <f>D34*E34</f>
        <v>0</v>
      </c>
    </row>
    <row r="35" spans="1:6" ht="129">
      <c r="A35" s="214" t="s">
        <v>580</v>
      </c>
      <c r="B35" s="37" t="s">
        <v>200</v>
      </c>
      <c r="C35" s="90"/>
      <c r="D35" s="87"/>
      <c r="E35" s="87"/>
      <c r="F35" s="87"/>
    </row>
    <row r="36" spans="1:6" ht="18.75">
      <c r="A36" s="214"/>
      <c r="B36" s="37" t="s">
        <v>201</v>
      </c>
      <c r="C36" s="90" t="s">
        <v>202</v>
      </c>
      <c r="D36" s="87">
        <v>26</v>
      </c>
      <c r="E36" s="87"/>
      <c r="F36" s="87">
        <f>D36*E36</f>
        <v>0</v>
      </c>
    </row>
    <row r="37" spans="1:6" ht="18.75">
      <c r="A37" s="214"/>
      <c r="B37" s="37" t="s">
        <v>203</v>
      </c>
      <c r="C37" s="90" t="s">
        <v>202</v>
      </c>
      <c r="D37" s="87">
        <v>9</v>
      </c>
      <c r="E37" s="87"/>
      <c r="F37" s="87">
        <f>D37*E37</f>
        <v>0</v>
      </c>
    </row>
    <row r="38" spans="1:6" ht="144.75">
      <c r="A38" s="214" t="s">
        <v>581</v>
      </c>
      <c r="B38" s="53" t="s">
        <v>512</v>
      </c>
      <c r="C38" s="90" t="s">
        <v>70</v>
      </c>
      <c r="D38" s="87">
        <v>15</v>
      </c>
      <c r="E38" s="87"/>
      <c r="F38" s="87">
        <f>D38*E38</f>
        <v>0</v>
      </c>
    </row>
    <row r="39" spans="1:6" ht="129">
      <c r="A39" s="214" t="s">
        <v>582</v>
      </c>
      <c r="B39" s="53" t="s">
        <v>204</v>
      </c>
      <c r="C39" s="45"/>
      <c r="D39" s="95"/>
      <c r="E39" s="46"/>
      <c r="F39" s="38"/>
    </row>
    <row r="40" spans="1:6" ht="18">
      <c r="A40" s="214"/>
      <c r="B40" s="41" t="s">
        <v>196</v>
      </c>
      <c r="C40" s="87" t="s">
        <v>178</v>
      </c>
      <c r="D40" s="87">
        <v>585</v>
      </c>
      <c r="E40" s="87"/>
      <c r="F40" s="87">
        <f>D40*E40</f>
        <v>0</v>
      </c>
    </row>
    <row r="41" spans="1:6" ht="18">
      <c r="A41" s="214"/>
      <c r="B41" s="41" t="s">
        <v>197</v>
      </c>
      <c r="C41" s="87" t="s">
        <v>178</v>
      </c>
      <c r="D41" s="87">
        <v>65</v>
      </c>
      <c r="E41" s="87"/>
      <c r="F41" s="87">
        <f>D41*E41</f>
        <v>0</v>
      </c>
    </row>
    <row r="42" spans="1:6" ht="129">
      <c r="A42" s="214" t="s">
        <v>583</v>
      </c>
      <c r="B42" s="53" t="s">
        <v>205</v>
      </c>
      <c r="C42" s="45"/>
      <c r="D42" s="95"/>
      <c r="E42" s="46"/>
      <c r="F42" s="87"/>
    </row>
    <row r="43" spans="1:6" ht="18">
      <c r="A43" s="214"/>
      <c r="B43" s="41" t="s">
        <v>196</v>
      </c>
      <c r="C43" s="87" t="s">
        <v>178</v>
      </c>
      <c r="D43" s="87">
        <v>180</v>
      </c>
      <c r="E43" s="87"/>
      <c r="F43" s="87">
        <f>D43*E43</f>
        <v>0</v>
      </c>
    </row>
    <row r="44" spans="1:6" ht="18">
      <c r="A44" s="214"/>
      <c r="B44" s="41" t="s">
        <v>197</v>
      </c>
      <c r="C44" s="87" t="s">
        <v>178</v>
      </c>
      <c r="D44" s="87">
        <v>20</v>
      </c>
      <c r="E44" s="87"/>
      <c r="F44" s="87">
        <f>D44*E44</f>
        <v>0</v>
      </c>
    </row>
    <row r="45" spans="1:6" ht="47.25">
      <c r="A45" s="214" t="s">
        <v>584</v>
      </c>
      <c r="B45" s="41" t="s">
        <v>206</v>
      </c>
      <c r="C45" s="45"/>
      <c r="D45" s="95"/>
      <c r="E45" s="46"/>
      <c r="F45" s="87"/>
    </row>
    <row r="46" spans="1:6" ht="18">
      <c r="A46" s="214"/>
      <c r="B46" s="41" t="s">
        <v>196</v>
      </c>
      <c r="C46" s="87" t="s">
        <v>178</v>
      </c>
      <c r="D46" s="87">
        <v>22.5</v>
      </c>
      <c r="E46" s="87"/>
      <c r="F46" s="87">
        <f aca="true" t="shared" si="1" ref="F46:F58">D46*E46</f>
        <v>0</v>
      </c>
    </row>
    <row r="47" spans="1:6" ht="18">
      <c r="A47" s="214"/>
      <c r="B47" s="41" t="s">
        <v>197</v>
      </c>
      <c r="C47" s="87" t="s">
        <v>178</v>
      </c>
      <c r="D47" s="87">
        <v>2.5</v>
      </c>
      <c r="E47" s="87"/>
      <c r="F47" s="87">
        <f t="shared" si="1"/>
        <v>0</v>
      </c>
    </row>
    <row r="48" spans="1:6" ht="129">
      <c r="A48" s="214" t="s">
        <v>585</v>
      </c>
      <c r="B48" s="53" t="s">
        <v>513</v>
      </c>
      <c r="C48" s="87" t="s">
        <v>130</v>
      </c>
      <c r="D48" s="87">
        <v>320</v>
      </c>
      <c r="E48" s="87"/>
      <c r="F48" s="87">
        <f t="shared" si="1"/>
        <v>0</v>
      </c>
    </row>
    <row r="49" spans="1:6" ht="113.25">
      <c r="A49" s="214" t="s">
        <v>586</v>
      </c>
      <c r="B49" s="53" t="s">
        <v>514</v>
      </c>
      <c r="C49" s="87" t="s">
        <v>178</v>
      </c>
      <c r="D49" s="87">
        <v>35</v>
      </c>
      <c r="E49" s="87"/>
      <c r="F49" s="87">
        <f t="shared" si="1"/>
        <v>0</v>
      </c>
    </row>
    <row r="50" spans="1:6" ht="126">
      <c r="A50" s="214" t="s">
        <v>587</v>
      </c>
      <c r="B50" s="53" t="s">
        <v>724</v>
      </c>
      <c r="C50" s="87" t="s">
        <v>178</v>
      </c>
      <c r="D50" s="87">
        <v>180</v>
      </c>
      <c r="E50" s="87"/>
      <c r="F50" s="87">
        <f t="shared" si="1"/>
        <v>0</v>
      </c>
    </row>
    <row r="51" spans="1:6" ht="81.75">
      <c r="A51" s="214" t="s">
        <v>588</v>
      </c>
      <c r="B51" s="55" t="s">
        <v>515</v>
      </c>
      <c r="C51" s="87" t="s">
        <v>178</v>
      </c>
      <c r="D51" s="87">
        <v>635</v>
      </c>
      <c r="E51" s="87"/>
      <c r="F51" s="87">
        <f t="shared" si="1"/>
        <v>0</v>
      </c>
    </row>
    <row r="52" spans="1:6" ht="97.5">
      <c r="A52" s="214" t="s">
        <v>589</v>
      </c>
      <c r="B52" s="53" t="s">
        <v>516</v>
      </c>
      <c r="C52" s="87" t="s">
        <v>178</v>
      </c>
      <c r="D52" s="87">
        <v>20</v>
      </c>
      <c r="E52" s="87"/>
      <c r="F52" s="87">
        <f t="shared" si="1"/>
        <v>0</v>
      </c>
    </row>
    <row r="53" spans="1:6" ht="84.75">
      <c r="A53" s="214" t="s">
        <v>590</v>
      </c>
      <c r="B53" s="53" t="s">
        <v>517</v>
      </c>
      <c r="C53" s="90" t="s">
        <v>178</v>
      </c>
      <c r="D53" s="87">
        <v>20</v>
      </c>
      <c r="E53" s="87"/>
      <c r="F53" s="87">
        <f t="shared" si="1"/>
        <v>0</v>
      </c>
    </row>
    <row r="54" spans="1:6" ht="141.75">
      <c r="A54" s="214" t="s">
        <v>591</v>
      </c>
      <c r="B54" s="53" t="s">
        <v>518</v>
      </c>
      <c r="C54" s="90" t="s">
        <v>177</v>
      </c>
      <c r="D54" s="87">
        <v>345</v>
      </c>
      <c r="E54" s="87"/>
      <c r="F54" s="87">
        <f t="shared" si="1"/>
        <v>0</v>
      </c>
    </row>
    <row r="55" spans="1:6" ht="110.25">
      <c r="A55" s="214" t="s">
        <v>592</v>
      </c>
      <c r="B55" s="53" t="s">
        <v>207</v>
      </c>
      <c r="C55" s="90" t="s">
        <v>31</v>
      </c>
      <c r="D55" s="87">
        <v>1</v>
      </c>
      <c r="E55" s="87"/>
      <c r="F55" s="87">
        <f t="shared" si="1"/>
        <v>0</v>
      </c>
    </row>
    <row r="56" spans="1:6" ht="141.75">
      <c r="A56" s="214" t="s">
        <v>593</v>
      </c>
      <c r="B56" s="53" t="s">
        <v>208</v>
      </c>
      <c r="C56" s="90" t="s">
        <v>108</v>
      </c>
      <c r="D56" s="87">
        <v>25</v>
      </c>
      <c r="E56" s="87"/>
      <c r="F56" s="87">
        <f t="shared" si="1"/>
        <v>0</v>
      </c>
    </row>
    <row r="57" spans="1:6" ht="78.75">
      <c r="A57" s="214" t="s">
        <v>594</v>
      </c>
      <c r="B57" s="53" t="s">
        <v>519</v>
      </c>
      <c r="C57" s="90" t="s">
        <v>108</v>
      </c>
      <c r="D57" s="87">
        <v>320</v>
      </c>
      <c r="E57" s="87"/>
      <c r="F57" s="87">
        <f t="shared" si="1"/>
        <v>0</v>
      </c>
    </row>
    <row r="58" spans="1:6" ht="81.75">
      <c r="A58" s="214" t="s">
        <v>595</v>
      </c>
      <c r="B58" s="215" t="s">
        <v>77</v>
      </c>
      <c r="C58" s="87" t="s">
        <v>202</v>
      </c>
      <c r="D58" s="87">
        <v>1090</v>
      </c>
      <c r="E58" s="87"/>
      <c r="F58" s="87">
        <f t="shared" si="1"/>
        <v>0</v>
      </c>
    </row>
    <row r="59" spans="1:6" ht="94.5">
      <c r="A59" s="214" t="s">
        <v>596</v>
      </c>
      <c r="B59" s="53" t="s">
        <v>209</v>
      </c>
      <c r="C59" s="87" t="s">
        <v>33</v>
      </c>
      <c r="D59" s="87">
        <v>380</v>
      </c>
      <c r="E59" s="87"/>
      <c r="F59" s="87">
        <f>D59*E59</f>
        <v>0</v>
      </c>
    </row>
    <row r="60" spans="1:6" ht="63">
      <c r="A60" s="214" t="s">
        <v>597</v>
      </c>
      <c r="B60" s="101" t="s">
        <v>210</v>
      </c>
      <c r="C60" s="87" t="s">
        <v>31</v>
      </c>
      <c r="D60" s="87">
        <v>4</v>
      </c>
      <c r="E60" s="87"/>
      <c r="F60" s="87">
        <f>D60*E60</f>
        <v>0</v>
      </c>
    </row>
    <row r="61" spans="1:6" ht="47.25">
      <c r="A61" s="214" t="s">
        <v>598</v>
      </c>
      <c r="B61" s="55" t="s">
        <v>211</v>
      </c>
      <c r="C61" s="87" t="s">
        <v>31</v>
      </c>
      <c r="D61" s="87">
        <v>4</v>
      </c>
      <c r="E61" s="87"/>
      <c r="F61" s="87">
        <f>D61*E61</f>
        <v>0</v>
      </c>
    </row>
    <row r="62" spans="1:6" ht="192">
      <c r="A62" s="214" t="s">
        <v>599</v>
      </c>
      <c r="B62" s="53" t="s">
        <v>725</v>
      </c>
      <c r="C62" s="87" t="s">
        <v>177</v>
      </c>
      <c r="D62" s="87">
        <v>1000</v>
      </c>
      <c r="E62" s="87"/>
      <c r="F62" s="87">
        <f>D62*E62</f>
        <v>0</v>
      </c>
    </row>
    <row r="63" spans="1:6" ht="176.25">
      <c r="A63" s="214" t="s">
        <v>600</v>
      </c>
      <c r="B63" s="54" t="s">
        <v>520</v>
      </c>
      <c r="C63" s="87" t="s">
        <v>177</v>
      </c>
      <c r="D63" s="87">
        <v>40</v>
      </c>
      <c r="E63" s="87"/>
      <c r="F63" s="87">
        <f>D63*E63</f>
        <v>0</v>
      </c>
    </row>
    <row r="64" spans="1:6" ht="236.25">
      <c r="A64" s="214" t="s">
        <v>601</v>
      </c>
      <c r="B64" s="101" t="s">
        <v>521</v>
      </c>
      <c r="C64" s="102"/>
      <c r="D64" s="103"/>
      <c r="E64" s="104"/>
      <c r="F64" s="38"/>
    </row>
    <row r="65" spans="1:6" ht="267.75">
      <c r="A65" s="227"/>
      <c r="B65" s="101" t="s">
        <v>212</v>
      </c>
      <c r="C65" s="102"/>
      <c r="D65" s="103"/>
      <c r="E65" s="104"/>
      <c r="F65" s="38"/>
    </row>
    <row r="66" spans="1:6" ht="15.75">
      <c r="A66" s="227"/>
      <c r="B66" s="55" t="s">
        <v>213</v>
      </c>
      <c r="C66" s="89" t="s">
        <v>31</v>
      </c>
      <c r="D66" s="190">
        <v>1</v>
      </c>
      <c r="E66" s="191"/>
      <c r="F66" s="87">
        <f>D66*E66</f>
        <v>0</v>
      </c>
    </row>
    <row r="67" spans="1:6" ht="66">
      <c r="A67" s="214" t="s">
        <v>602</v>
      </c>
      <c r="B67" s="41" t="s">
        <v>214</v>
      </c>
      <c r="C67" s="87" t="s">
        <v>178</v>
      </c>
      <c r="D67" s="87">
        <v>0.5</v>
      </c>
      <c r="E67" s="87"/>
      <c r="F67" s="87">
        <f>D67*E67</f>
        <v>0</v>
      </c>
    </row>
    <row r="68" spans="1:6" ht="97.5">
      <c r="A68" s="214" t="s">
        <v>603</v>
      </c>
      <c r="B68" s="41" t="s">
        <v>215</v>
      </c>
      <c r="C68" s="87" t="s">
        <v>178</v>
      </c>
      <c r="D68" s="87">
        <v>2</v>
      </c>
      <c r="E68" s="87"/>
      <c r="F68" s="87">
        <f>D68*E68</f>
        <v>0</v>
      </c>
    </row>
    <row r="69" spans="1:6" ht="330.75">
      <c r="A69" s="214" t="s">
        <v>604</v>
      </c>
      <c r="B69" s="41" t="s">
        <v>522</v>
      </c>
      <c r="C69" s="38"/>
      <c r="D69" s="38"/>
      <c r="E69" s="38"/>
      <c r="F69" s="38"/>
    </row>
    <row r="70" spans="1:6" ht="148.5" customHeight="1">
      <c r="A70" s="214"/>
      <c r="B70" s="41" t="s">
        <v>523</v>
      </c>
      <c r="C70" s="38"/>
      <c r="D70" s="38"/>
      <c r="E70" s="38"/>
      <c r="F70" s="38"/>
    </row>
    <row r="71" spans="1:6" ht="63">
      <c r="A71" s="228"/>
      <c r="B71" s="41" t="s">
        <v>216</v>
      </c>
      <c r="C71" s="106"/>
      <c r="D71" s="106"/>
      <c r="E71" s="106"/>
      <c r="F71" s="106"/>
    </row>
    <row r="72" spans="1:6" ht="15.75">
      <c r="A72" s="214"/>
      <c r="B72" s="55" t="s">
        <v>217</v>
      </c>
      <c r="C72" s="89" t="s">
        <v>31</v>
      </c>
      <c r="D72" s="190">
        <v>1</v>
      </c>
      <c r="E72" s="191"/>
      <c r="F72" s="87">
        <f>D72*E72</f>
        <v>0</v>
      </c>
    </row>
    <row r="73" spans="1:6" ht="127.5" customHeight="1">
      <c r="A73" s="214" t="s">
        <v>605</v>
      </c>
      <c r="B73" s="41" t="s">
        <v>218</v>
      </c>
      <c r="C73" s="87"/>
      <c r="D73" s="87"/>
      <c r="E73" s="87"/>
      <c r="F73" s="87"/>
    </row>
    <row r="74" spans="1:6" ht="15.75">
      <c r="A74" s="214"/>
      <c r="B74" s="55" t="s">
        <v>219</v>
      </c>
      <c r="C74" s="87" t="s">
        <v>220</v>
      </c>
      <c r="D74" s="87">
        <v>2</v>
      </c>
      <c r="E74" s="191"/>
      <c r="F74" s="87">
        <f>D74*E74</f>
        <v>0</v>
      </c>
    </row>
    <row r="75" spans="1:6" ht="94.5">
      <c r="A75" s="214" t="s">
        <v>606</v>
      </c>
      <c r="B75" s="41" t="s">
        <v>221</v>
      </c>
      <c r="C75" s="87"/>
      <c r="D75" s="87"/>
      <c r="E75" s="87"/>
      <c r="F75" s="87"/>
    </row>
    <row r="76" spans="1:6" ht="15.75">
      <c r="A76" s="214"/>
      <c r="B76" s="53" t="s">
        <v>219</v>
      </c>
      <c r="C76" s="87" t="s">
        <v>220</v>
      </c>
      <c r="D76" s="87">
        <v>3</v>
      </c>
      <c r="E76" s="87"/>
      <c r="F76" s="87">
        <f>D76*E76</f>
        <v>0</v>
      </c>
    </row>
    <row r="77" spans="1:6" ht="315">
      <c r="A77" s="214" t="s">
        <v>607</v>
      </c>
      <c r="B77" s="41" t="s">
        <v>222</v>
      </c>
      <c r="C77" s="38"/>
      <c r="D77" s="38"/>
      <c r="E77" s="38"/>
      <c r="F77" s="38"/>
    </row>
    <row r="78" spans="1:6" ht="15.75">
      <c r="A78" s="214"/>
      <c r="B78" s="53" t="s">
        <v>223</v>
      </c>
      <c r="C78" s="38" t="s">
        <v>31</v>
      </c>
      <c r="D78" s="107">
        <v>7</v>
      </c>
      <c r="E78" s="38"/>
      <c r="F78" s="87">
        <f>D78*E78</f>
        <v>0</v>
      </c>
    </row>
    <row r="79" spans="1:6" ht="220.5">
      <c r="A79" s="214" t="s">
        <v>608</v>
      </c>
      <c r="B79" s="41" t="s">
        <v>224</v>
      </c>
      <c r="C79" s="38"/>
      <c r="D79" s="38"/>
      <c r="E79" s="38"/>
      <c r="F79" s="38"/>
    </row>
    <row r="80" spans="1:6" ht="15.75">
      <c r="A80" s="214"/>
      <c r="B80" s="85" t="s">
        <v>225</v>
      </c>
      <c r="C80" s="86" t="s">
        <v>31</v>
      </c>
      <c r="D80" s="135">
        <v>7</v>
      </c>
      <c r="E80" s="86"/>
      <c r="F80" s="86">
        <f>D80*E80</f>
        <v>0</v>
      </c>
    </row>
    <row r="81" spans="1:6" ht="204.75">
      <c r="A81" s="214" t="s">
        <v>609</v>
      </c>
      <c r="B81" s="41" t="s">
        <v>226</v>
      </c>
      <c r="C81" s="78" t="s">
        <v>31</v>
      </c>
      <c r="D81" s="92">
        <v>1</v>
      </c>
      <c r="E81" s="191"/>
      <c r="F81" s="92">
        <f>D81*E81</f>
        <v>0</v>
      </c>
    </row>
    <row r="82" spans="1:6" ht="110.25">
      <c r="A82" s="214" t="s">
        <v>610</v>
      </c>
      <c r="B82" s="55" t="s">
        <v>524</v>
      </c>
      <c r="C82" s="192"/>
      <c r="D82" s="192"/>
      <c r="E82" s="192"/>
      <c r="F82" s="87"/>
    </row>
    <row r="83" spans="1:6" ht="15.75">
      <c r="A83" s="214"/>
      <c r="B83" s="41" t="s">
        <v>227</v>
      </c>
      <c r="C83" s="87" t="s">
        <v>33</v>
      </c>
      <c r="D83" s="87">
        <v>186</v>
      </c>
      <c r="E83" s="87"/>
      <c r="F83" s="87">
        <f>D83*E83</f>
        <v>0</v>
      </c>
    </row>
    <row r="84" spans="1:6" ht="15.75">
      <c r="A84" s="214"/>
      <c r="B84" s="41" t="s">
        <v>228</v>
      </c>
      <c r="C84" s="87" t="s">
        <v>33</v>
      </c>
      <c r="D84" s="87">
        <v>186</v>
      </c>
      <c r="E84" s="87"/>
      <c r="F84" s="87">
        <f>D84*E84</f>
        <v>0</v>
      </c>
    </row>
    <row r="85" spans="1:6" ht="141.75">
      <c r="A85" s="214" t="s">
        <v>611</v>
      </c>
      <c r="B85" s="55" t="s">
        <v>525</v>
      </c>
      <c r="C85" s="90"/>
      <c r="D85" s="87"/>
      <c r="E85" s="87"/>
      <c r="F85" s="87"/>
    </row>
    <row r="86" spans="1:6" ht="15.75">
      <c r="A86" s="214"/>
      <c r="B86" s="41" t="s">
        <v>229</v>
      </c>
      <c r="C86" s="87" t="s">
        <v>33</v>
      </c>
      <c r="D86" s="87">
        <v>186</v>
      </c>
      <c r="E86" s="87"/>
      <c r="F86" s="87">
        <f>D86*E86</f>
        <v>0</v>
      </c>
    </row>
    <row r="87" spans="1:6" ht="31.5">
      <c r="A87" s="214" t="s">
        <v>612</v>
      </c>
      <c r="B87" s="109" t="s">
        <v>230</v>
      </c>
      <c r="C87" s="87" t="s">
        <v>33</v>
      </c>
      <c r="D87" s="87">
        <v>558</v>
      </c>
      <c r="E87" s="87"/>
      <c r="F87" s="191">
        <f>D87*E87</f>
        <v>0</v>
      </c>
    </row>
    <row r="88" spans="1:6" ht="31.5">
      <c r="A88" s="214" t="s">
        <v>613</v>
      </c>
      <c r="B88" s="55" t="s">
        <v>231</v>
      </c>
      <c r="C88" s="87" t="s">
        <v>33</v>
      </c>
      <c r="D88" s="87">
        <v>558</v>
      </c>
      <c r="E88" s="87"/>
      <c r="F88" s="191">
        <f>D88*E88</f>
        <v>0</v>
      </c>
    </row>
    <row r="89" spans="1:6" ht="236.25">
      <c r="A89" s="214" t="s">
        <v>614</v>
      </c>
      <c r="B89" s="55" t="s">
        <v>726</v>
      </c>
      <c r="C89" s="90"/>
      <c r="D89" s="87"/>
      <c r="E89" s="87"/>
      <c r="F89" s="87"/>
    </row>
    <row r="90" spans="1:6" ht="15.75">
      <c r="A90" s="214"/>
      <c r="B90" s="55" t="s">
        <v>232</v>
      </c>
      <c r="C90" s="78" t="s">
        <v>31</v>
      </c>
      <c r="D90" s="92">
        <v>1</v>
      </c>
      <c r="E90" s="92"/>
      <c r="F90" s="92">
        <f aca="true" t="shared" si="2" ref="F90:F95">D90*E90</f>
        <v>0</v>
      </c>
    </row>
    <row r="91" spans="1:6" ht="15.75">
      <c r="A91" s="214"/>
      <c r="B91" s="55" t="s">
        <v>233</v>
      </c>
      <c r="C91" s="78" t="s">
        <v>31</v>
      </c>
      <c r="D91" s="92">
        <v>1</v>
      </c>
      <c r="E91" s="92"/>
      <c r="F91" s="92">
        <f t="shared" si="2"/>
        <v>0</v>
      </c>
    </row>
    <row r="92" spans="1:6" ht="15.75">
      <c r="A92" s="214"/>
      <c r="B92" s="55" t="s">
        <v>234</v>
      </c>
      <c r="C92" s="78" t="s">
        <v>31</v>
      </c>
      <c r="D92" s="92">
        <v>1</v>
      </c>
      <c r="E92" s="92"/>
      <c r="F92" s="92">
        <f t="shared" si="2"/>
        <v>0</v>
      </c>
    </row>
    <row r="93" spans="1:6" ht="15.75">
      <c r="A93" s="214"/>
      <c r="B93" s="55" t="s">
        <v>235</v>
      </c>
      <c r="C93" s="78" t="s">
        <v>31</v>
      </c>
      <c r="D93" s="92">
        <v>1</v>
      </c>
      <c r="E93" s="92"/>
      <c r="F93" s="92">
        <f t="shared" si="2"/>
        <v>0</v>
      </c>
    </row>
    <row r="94" spans="1:6" ht="15.75">
      <c r="A94" s="214"/>
      <c r="B94" s="55" t="s">
        <v>236</v>
      </c>
      <c r="C94" s="78" t="s">
        <v>31</v>
      </c>
      <c r="D94" s="92">
        <v>1</v>
      </c>
      <c r="E94" s="92"/>
      <c r="F94" s="92">
        <f t="shared" si="2"/>
        <v>0</v>
      </c>
    </row>
    <row r="95" spans="1:6" ht="63">
      <c r="A95" s="214" t="s">
        <v>615</v>
      </c>
      <c r="B95" s="41" t="s">
        <v>526</v>
      </c>
      <c r="C95" s="78" t="s">
        <v>31</v>
      </c>
      <c r="D95" s="92">
        <v>2</v>
      </c>
      <c r="E95" s="191"/>
      <c r="F95" s="92">
        <f t="shared" si="2"/>
        <v>0</v>
      </c>
    </row>
    <row r="96" spans="1:6" ht="47.25">
      <c r="A96" s="214" t="s">
        <v>616</v>
      </c>
      <c r="B96" s="41" t="s">
        <v>527</v>
      </c>
      <c r="C96" s="108"/>
      <c r="D96" s="42"/>
      <c r="E96" s="100"/>
      <c r="F96" s="42"/>
    </row>
    <row r="97" spans="1:6" ht="15.75">
      <c r="A97" s="214"/>
      <c r="B97" s="55" t="s">
        <v>237</v>
      </c>
      <c r="C97" s="78" t="s">
        <v>31</v>
      </c>
      <c r="D97" s="92">
        <v>4</v>
      </c>
      <c r="E97" s="191"/>
      <c r="F97" s="92">
        <f aca="true" t="shared" si="3" ref="F97:F104">D97*E97</f>
        <v>0</v>
      </c>
    </row>
    <row r="98" spans="1:6" ht="15.75">
      <c r="A98" s="214"/>
      <c r="B98" s="55" t="s">
        <v>238</v>
      </c>
      <c r="C98" s="78" t="s">
        <v>31</v>
      </c>
      <c r="D98" s="92">
        <v>2</v>
      </c>
      <c r="E98" s="191"/>
      <c r="F98" s="92">
        <f t="shared" si="3"/>
        <v>0</v>
      </c>
    </row>
    <row r="99" spans="1:6" ht="15.75">
      <c r="A99" s="214"/>
      <c r="B99" s="55" t="s">
        <v>239</v>
      </c>
      <c r="C99" s="78" t="s">
        <v>31</v>
      </c>
      <c r="D99" s="92">
        <v>2</v>
      </c>
      <c r="E99" s="191"/>
      <c r="F99" s="92">
        <f t="shared" si="3"/>
        <v>0</v>
      </c>
    </row>
    <row r="100" spans="1:6" ht="15.75">
      <c r="A100" s="214"/>
      <c r="B100" s="55" t="s">
        <v>240</v>
      </c>
      <c r="C100" s="78" t="s">
        <v>31</v>
      </c>
      <c r="D100" s="92">
        <v>3</v>
      </c>
      <c r="E100" s="191"/>
      <c r="F100" s="92">
        <f t="shared" si="3"/>
        <v>0</v>
      </c>
    </row>
    <row r="101" spans="1:6" ht="15.75">
      <c r="A101" s="214"/>
      <c r="B101" s="55" t="s">
        <v>241</v>
      </c>
      <c r="C101" s="78" t="s">
        <v>31</v>
      </c>
      <c r="D101" s="92">
        <v>2</v>
      </c>
      <c r="E101" s="191"/>
      <c r="F101" s="92">
        <f t="shared" si="3"/>
        <v>0</v>
      </c>
    </row>
    <row r="102" spans="1:6" ht="15.75">
      <c r="A102" s="214"/>
      <c r="B102" s="55" t="s">
        <v>242</v>
      </c>
      <c r="C102" s="78" t="s">
        <v>31</v>
      </c>
      <c r="D102" s="92">
        <v>2</v>
      </c>
      <c r="E102" s="191"/>
      <c r="F102" s="92">
        <f t="shared" si="3"/>
        <v>0</v>
      </c>
    </row>
    <row r="103" spans="1:6" ht="15.75">
      <c r="A103" s="214"/>
      <c r="B103" s="55" t="s">
        <v>243</v>
      </c>
      <c r="C103" s="78" t="s">
        <v>31</v>
      </c>
      <c r="D103" s="92">
        <v>3</v>
      </c>
      <c r="E103" s="191"/>
      <c r="F103" s="92">
        <f t="shared" si="3"/>
        <v>0</v>
      </c>
    </row>
    <row r="104" spans="1:6" ht="15.75">
      <c r="A104" s="214"/>
      <c r="B104" s="55" t="s">
        <v>244</v>
      </c>
      <c r="C104" s="78" t="s">
        <v>31</v>
      </c>
      <c r="D104" s="92">
        <v>2</v>
      </c>
      <c r="E104" s="191"/>
      <c r="F104" s="92">
        <f t="shared" si="3"/>
        <v>0</v>
      </c>
    </row>
    <row r="105" spans="1:6" ht="63">
      <c r="A105" s="214" t="s">
        <v>617</v>
      </c>
      <c r="B105" s="41" t="s">
        <v>528</v>
      </c>
      <c r="C105" s="78"/>
      <c r="D105" s="92"/>
      <c r="E105" s="191"/>
      <c r="F105" s="92"/>
    </row>
    <row r="106" spans="1:6" ht="15.75">
      <c r="A106" s="214"/>
      <c r="B106" s="55" t="s">
        <v>232</v>
      </c>
      <c r="C106" s="78" t="s">
        <v>31</v>
      </c>
      <c r="D106" s="92">
        <v>2</v>
      </c>
      <c r="E106" s="191"/>
      <c r="F106" s="92">
        <f aca="true" t="shared" si="4" ref="F106:F125">D106*E106</f>
        <v>0</v>
      </c>
    </row>
    <row r="107" spans="1:6" ht="15.75">
      <c r="A107" s="214"/>
      <c r="B107" s="55" t="s">
        <v>245</v>
      </c>
      <c r="C107" s="78" t="s">
        <v>31</v>
      </c>
      <c r="D107" s="92">
        <v>3</v>
      </c>
      <c r="E107" s="191"/>
      <c r="F107" s="92">
        <f t="shared" si="4"/>
        <v>0</v>
      </c>
    </row>
    <row r="108" spans="1:6" ht="15.75">
      <c r="A108" s="214"/>
      <c r="B108" s="55" t="s">
        <v>246</v>
      </c>
      <c r="C108" s="78" t="s">
        <v>31</v>
      </c>
      <c r="D108" s="92">
        <v>1</v>
      </c>
      <c r="E108" s="191"/>
      <c r="F108" s="92">
        <f t="shared" si="4"/>
        <v>0</v>
      </c>
    </row>
    <row r="109" spans="1:6" ht="63">
      <c r="A109" s="214" t="s">
        <v>618</v>
      </c>
      <c r="B109" s="41" t="s">
        <v>529</v>
      </c>
      <c r="C109" s="78" t="s">
        <v>31</v>
      </c>
      <c r="D109" s="92">
        <v>2</v>
      </c>
      <c r="E109" s="191"/>
      <c r="F109" s="92">
        <f t="shared" si="4"/>
        <v>0</v>
      </c>
    </row>
    <row r="110" spans="1:6" ht="110.25">
      <c r="A110" s="214" t="s">
        <v>619</v>
      </c>
      <c r="B110" s="41" t="s">
        <v>530</v>
      </c>
      <c r="C110" s="78" t="s">
        <v>31</v>
      </c>
      <c r="D110" s="92">
        <v>1</v>
      </c>
      <c r="E110" s="191"/>
      <c r="F110" s="92">
        <f t="shared" si="4"/>
        <v>0</v>
      </c>
    </row>
    <row r="111" spans="1:6" ht="78.75">
      <c r="A111" s="214" t="s">
        <v>620</v>
      </c>
      <c r="B111" s="41" t="s">
        <v>531</v>
      </c>
      <c r="C111" s="78" t="s">
        <v>31</v>
      </c>
      <c r="D111" s="92">
        <v>1</v>
      </c>
      <c r="E111" s="191"/>
      <c r="F111" s="92">
        <f t="shared" si="4"/>
        <v>0</v>
      </c>
    </row>
    <row r="112" spans="1:6" ht="63">
      <c r="A112" s="214" t="s">
        <v>621</v>
      </c>
      <c r="B112" s="41" t="s">
        <v>532</v>
      </c>
      <c r="C112" s="78" t="s">
        <v>31</v>
      </c>
      <c r="D112" s="92">
        <v>1</v>
      </c>
      <c r="E112" s="191"/>
      <c r="F112" s="92">
        <f>D112*E112</f>
        <v>0</v>
      </c>
    </row>
    <row r="113" spans="1:6" ht="63">
      <c r="A113" s="214" t="s">
        <v>622</v>
      </c>
      <c r="B113" s="41" t="s">
        <v>533</v>
      </c>
      <c r="C113" s="78" t="s">
        <v>31</v>
      </c>
      <c r="D113" s="92">
        <v>6</v>
      </c>
      <c r="E113" s="191"/>
      <c r="F113" s="92">
        <f t="shared" si="4"/>
        <v>0</v>
      </c>
    </row>
    <row r="114" spans="1:6" ht="78.75">
      <c r="A114" s="214" t="s">
        <v>623</v>
      </c>
      <c r="B114" s="41" t="s">
        <v>534</v>
      </c>
      <c r="C114" s="78" t="s">
        <v>31</v>
      </c>
      <c r="D114" s="92">
        <v>1</v>
      </c>
      <c r="E114" s="191"/>
      <c r="F114" s="92">
        <f t="shared" si="4"/>
        <v>0</v>
      </c>
    </row>
    <row r="115" spans="1:6" ht="78.75">
      <c r="A115" s="214" t="s">
        <v>624</v>
      </c>
      <c r="B115" s="41" t="s">
        <v>247</v>
      </c>
      <c r="C115" s="78" t="s">
        <v>31</v>
      </c>
      <c r="D115" s="92">
        <v>1</v>
      </c>
      <c r="E115" s="191"/>
      <c r="F115" s="92">
        <f>D115*E115</f>
        <v>0</v>
      </c>
    </row>
    <row r="116" spans="1:6" ht="63">
      <c r="A116" s="214" t="s">
        <v>625</v>
      </c>
      <c r="B116" s="41" t="s">
        <v>248</v>
      </c>
      <c r="C116" s="78" t="s">
        <v>31</v>
      </c>
      <c r="D116" s="92">
        <v>2</v>
      </c>
      <c r="E116" s="191"/>
      <c r="F116" s="92">
        <f t="shared" si="4"/>
        <v>0</v>
      </c>
    </row>
    <row r="117" spans="1:6" ht="63">
      <c r="A117" s="214" t="s">
        <v>626</v>
      </c>
      <c r="B117" s="41" t="s">
        <v>535</v>
      </c>
      <c r="C117" s="78" t="s">
        <v>31</v>
      </c>
      <c r="D117" s="92">
        <v>1</v>
      </c>
      <c r="E117" s="191"/>
      <c r="F117" s="92">
        <f t="shared" si="4"/>
        <v>0</v>
      </c>
    </row>
    <row r="118" spans="1:6" ht="63">
      <c r="A118" s="214" t="s">
        <v>627</v>
      </c>
      <c r="B118" s="41" t="s">
        <v>536</v>
      </c>
      <c r="C118" s="78" t="s">
        <v>31</v>
      </c>
      <c r="D118" s="92">
        <v>1</v>
      </c>
      <c r="E118" s="191"/>
      <c r="F118" s="92">
        <f>D118*E118</f>
        <v>0</v>
      </c>
    </row>
    <row r="119" spans="1:6" ht="47.25">
      <c r="A119" s="214" t="s">
        <v>628</v>
      </c>
      <c r="B119" s="41" t="s">
        <v>537</v>
      </c>
      <c r="C119" s="78" t="s">
        <v>31</v>
      </c>
      <c r="D119" s="92">
        <v>9</v>
      </c>
      <c r="E119" s="191"/>
      <c r="F119" s="92">
        <f t="shared" si="4"/>
        <v>0</v>
      </c>
    </row>
    <row r="120" spans="1:6" ht="47.25">
      <c r="A120" s="214" t="s">
        <v>629</v>
      </c>
      <c r="B120" s="41" t="s">
        <v>538</v>
      </c>
      <c r="C120" s="78" t="s">
        <v>31</v>
      </c>
      <c r="D120" s="92">
        <v>1</v>
      </c>
      <c r="E120" s="191"/>
      <c r="F120" s="92">
        <f t="shared" si="4"/>
        <v>0</v>
      </c>
    </row>
    <row r="121" spans="1:6" ht="31.5">
      <c r="A121" s="214" t="s">
        <v>630</v>
      </c>
      <c r="B121" s="41" t="s">
        <v>539</v>
      </c>
      <c r="C121" s="78" t="s">
        <v>31</v>
      </c>
      <c r="D121" s="92">
        <v>2</v>
      </c>
      <c r="E121" s="191"/>
      <c r="F121" s="92">
        <f t="shared" si="4"/>
        <v>0</v>
      </c>
    </row>
    <row r="122" spans="1:6" ht="63">
      <c r="A122" s="214" t="s">
        <v>631</v>
      </c>
      <c r="B122" s="41" t="s">
        <v>540</v>
      </c>
      <c r="C122" s="78" t="s">
        <v>31</v>
      </c>
      <c r="D122" s="92">
        <v>1</v>
      </c>
      <c r="E122" s="191"/>
      <c r="F122" s="92">
        <f t="shared" si="4"/>
        <v>0</v>
      </c>
    </row>
    <row r="123" spans="1:6" ht="63">
      <c r="A123" s="214" t="s">
        <v>632</v>
      </c>
      <c r="B123" s="41" t="s">
        <v>541</v>
      </c>
      <c r="C123" s="78" t="s">
        <v>31</v>
      </c>
      <c r="D123" s="92">
        <v>1</v>
      </c>
      <c r="E123" s="191"/>
      <c r="F123" s="92">
        <f>D123*E123</f>
        <v>0</v>
      </c>
    </row>
    <row r="124" spans="1:6" ht="47.25">
      <c r="A124" s="214" t="s">
        <v>633</v>
      </c>
      <c r="B124" s="41" t="s">
        <v>542</v>
      </c>
      <c r="C124" s="78" t="s">
        <v>31</v>
      </c>
      <c r="D124" s="92">
        <v>2</v>
      </c>
      <c r="E124" s="92"/>
      <c r="F124" s="92">
        <f t="shared" si="4"/>
        <v>0</v>
      </c>
    </row>
    <row r="125" spans="1:6" ht="63">
      <c r="A125" s="214" t="s">
        <v>634</v>
      </c>
      <c r="B125" s="41" t="s">
        <v>543</v>
      </c>
      <c r="C125" s="78" t="s">
        <v>31</v>
      </c>
      <c r="D125" s="92">
        <v>2</v>
      </c>
      <c r="E125" s="92"/>
      <c r="F125" s="92">
        <f t="shared" si="4"/>
        <v>0</v>
      </c>
    </row>
    <row r="126" spans="1:6" ht="141.75">
      <c r="A126" s="214" t="s">
        <v>635</v>
      </c>
      <c r="B126" s="41" t="s">
        <v>544</v>
      </c>
      <c r="C126" s="193"/>
      <c r="D126" s="194"/>
      <c r="E126" s="195"/>
      <c r="F126" s="92"/>
    </row>
    <row r="127" spans="1:6" ht="15.75">
      <c r="A127" s="214"/>
      <c r="B127" s="41" t="s">
        <v>249</v>
      </c>
      <c r="C127" s="78" t="s">
        <v>31</v>
      </c>
      <c r="D127" s="92">
        <v>3</v>
      </c>
      <c r="E127" s="92"/>
      <c r="F127" s="92">
        <f>D127*E127</f>
        <v>0</v>
      </c>
    </row>
    <row r="128" spans="1:6" ht="157.5">
      <c r="A128" s="214" t="s">
        <v>636</v>
      </c>
      <c r="B128" s="110" t="s">
        <v>727</v>
      </c>
      <c r="C128" s="45"/>
      <c r="D128" s="46"/>
      <c r="E128" s="196"/>
      <c r="F128" s="92"/>
    </row>
    <row r="129" spans="1:6" ht="126">
      <c r="A129" s="214"/>
      <c r="B129" s="110" t="s">
        <v>728</v>
      </c>
      <c r="C129" s="45"/>
      <c r="D129" s="46"/>
      <c r="E129" s="111"/>
      <c r="F129" s="42"/>
    </row>
    <row r="130" spans="1:6" ht="31.5">
      <c r="A130" s="214"/>
      <c r="B130" s="112" t="s">
        <v>729</v>
      </c>
      <c r="C130" s="45"/>
      <c r="D130" s="46"/>
      <c r="E130" s="111"/>
      <c r="F130" s="42"/>
    </row>
    <row r="131" spans="1:6" ht="63">
      <c r="A131" s="214"/>
      <c r="B131" s="110" t="s">
        <v>730</v>
      </c>
      <c r="C131" s="45"/>
      <c r="D131" s="46"/>
      <c r="E131" s="111"/>
      <c r="F131" s="42"/>
    </row>
    <row r="132" spans="1:6" ht="47.25">
      <c r="A132" s="214"/>
      <c r="B132" s="110" t="s">
        <v>731</v>
      </c>
      <c r="C132" s="45"/>
      <c r="D132" s="46"/>
      <c r="E132" s="111"/>
      <c r="F132" s="42"/>
    </row>
    <row r="133" spans="1:6" ht="31.5">
      <c r="A133" s="214"/>
      <c r="B133" s="110" t="s">
        <v>250</v>
      </c>
      <c r="C133" s="45"/>
      <c r="D133" s="46"/>
      <c r="E133" s="111"/>
      <c r="F133" s="42"/>
    </row>
    <row r="134" spans="1:6" ht="15.75">
      <c r="A134" s="214"/>
      <c r="B134" s="41" t="s">
        <v>251</v>
      </c>
      <c r="C134" s="108" t="s">
        <v>31</v>
      </c>
      <c r="D134" s="42">
        <v>6</v>
      </c>
      <c r="E134" s="42"/>
      <c r="F134" s="42">
        <f>D134*E134</f>
        <v>0</v>
      </c>
    </row>
    <row r="135" spans="1:6" ht="15.75">
      <c r="A135" s="214"/>
      <c r="B135" s="41" t="s">
        <v>252</v>
      </c>
      <c r="C135" s="108" t="s">
        <v>31</v>
      </c>
      <c r="D135" s="42">
        <v>1</v>
      </c>
      <c r="E135" s="42"/>
      <c r="F135" s="42">
        <f>D135*E135</f>
        <v>0</v>
      </c>
    </row>
    <row r="136" spans="1:6" ht="15.75">
      <c r="A136" s="214"/>
      <c r="B136" s="41" t="s">
        <v>253</v>
      </c>
      <c r="C136" s="108" t="s">
        <v>31</v>
      </c>
      <c r="D136" s="42">
        <v>4</v>
      </c>
      <c r="E136" s="42"/>
      <c r="F136" s="42">
        <f>D136*E136</f>
        <v>0</v>
      </c>
    </row>
    <row r="137" spans="1:6" ht="267.75">
      <c r="A137" s="214" t="s">
        <v>637</v>
      </c>
      <c r="B137" s="113" t="s">
        <v>732</v>
      </c>
      <c r="C137" s="45"/>
      <c r="D137" s="114"/>
      <c r="E137" s="47"/>
      <c r="F137" s="42"/>
    </row>
    <row r="138" spans="1:6" ht="31.5">
      <c r="A138" s="214"/>
      <c r="B138" s="113" t="s">
        <v>545</v>
      </c>
      <c r="C138" s="45"/>
      <c r="D138" s="114"/>
      <c r="E138" s="47"/>
      <c r="F138" s="42"/>
    </row>
    <row r="139" spans="1:6" ht="63">
      <c r="A139" s="214"/>
      <c r="B139" s="115" t="s">
        <v>546</v>
      </c>
      <c r="C139" s="45"/>
      <c r="D139" s="114"/>
      <c r="E139" s="47"/>
      <c r="F139" s="42"/>
    </row>
    <row r="140" spans="1:6" ht="47.25">
      <c r="A140" s="214"/>
      <c r="B140" s="113" t="s">
        <v>733</v>
      </c>
      <c r="C140" s="45"/>
      <c r="D140" s="114"/>
      <c r="E140" s="47"/>
      <c r="F140" s="42"/>
    </row>
    <row r="141" spans="1:6" ht="31.5">
      <c r="A141" s="214"/>
      <c r="B141" s="113" t="s">
        <v>250</v>
      </c>
      <c r="C141" s="45"/>
      <c r="D141" s="114"/>
      <c r="E141" s="47"/>
      <c r="F141" s="42"/>
    </row>
    <row r="142" spans="1:6" ht="15.75">
      <c r="A142" s="214"/>
      <c r="B142" s="55" t="s">
        <v>254</v>
      </c>
      <c r="C142" s="116" t="s">
        <v>31</v>
      </c>
      <c r="D142" s="117">
        <v>1</v>
      </c>
      <c r="E142" s="100"/>
      <c r="F142" s="100">
        <f>D142*E142</f>
        <v>0</v>
      </c>
    </row>
    <row r="143" spans="1:6" ht="15.75">
      <c r="A143" s="214"/>
      <c r="B143" s="55" t="s">
        <v>255</v>
      </c>
      <c r="C143" s="116" t="s">
        <v>31</v>
      </c>
      <c r="D143" s="117">
        <v>1</v>
      </c>
      <c r="E143" s="100"/>
      <c r="F143" s="100">
        <f>D143*E143</f>
        <v>0</v>
      </c>
    </row>
    <row r="144" spans="1:6" ht="409.5">
      <c r="A144" s="214" t="s">
        <v>638</v>
      </c>
      <c r="B144" s="55" t="s">
        <v>734</v>
      </c>
      <c r="C144" s="4"/>
      <c r="D144" s="4"/>
      <c r="E144" s="4"/>
      <c r="F144" s="100"/>
    </row>
    <row r="145" spans="1:6" ht="302.25">
      <c r="A145" s="214"/>
      <c r="B145" s="55" t="s">
        <v>256</v>
      </c>
      <c r="C145" s="108"/>
      <c r="D145" s="42"/>
      <c r="E145" s="42"/>
      <c r="F145" s="42"/>
    </row>
    <row r="146" spans="1:6" ht="31.5">
      <c r="A146" s="214"/>
      <c r="B146" s="118" t="s">
        <v>257</v>
      </c>
      <c r="C146" s="87" t="s">
        <v>31</v>
      </c>
      <c r="D146" s="87">
        <v>1</v>
      </c>
      <c r="E146" s="87"/>
      <c r="F146" s="87">
        <f aca="true" t="shared" si="5" ref="F146:F151">D146*E146</f>
        <v>0</v>
      </c>
    </row>
    <row r="147" spans="1:6" ht="110.25">
      <c r="A147" s="214" t="s">
        <v>639</v>
      </c>
      <c r="B147" s="41" t="s">
        <v>258</v>
      </c>
      <c r="C147" s="78" t="s">
        <v>31</v>
      </c>
      <c r="D147" s="92">
        <v>1</v>
      </c>
      <c r="E147" s="92"/>
      <c r="F147" s="92">
        <f t="shared" si="5"/>
        <v>0</v>
      </c>
    </row>
    <row r="148" spans="1:6" ht="78.75">
      <c r="A148" s="214" t="s">
        <v>640</v>
      </c>
      <c r="B148" s="41" t="s">
        <v>259</v>
      </c>
      <c r="C148" s="78" t="s">
        <v>31</v>
      </c>
      <c r="D148" s="92">
        <v>1</v>
      </c>
      <c r="E148" s="92"/>
      <c r="F148" s="92">
        <f t="shared" si="5"/>
        <v>0</v>
      </c>
    </row>
    <row r="149" spans="1:6" ht="236.25">
      <c r="A149" s="214" t="s">
        <v>641</v>
      </c>
      <c r="B149" s="41" t="s">
        <v>735</v>
      </c>
      <c r="C149" s="78" t="s">
        <v>31</v>
      </c>
      <c r="D149" s="92">
        <v>1</v>
      </c>
      <c r="E149" s="92"/>
      <c r="F149" s="92">
        <f t="shared" si="5"/>
        <v>0</v>
      </c>
    </row>
    <row r="150" spans="1:6" ht="126">
      <c r="A150" s="214" t="s">
        <v>642</v>
      </c>
      <c r="B150" s="119" t="s">
        <v>260</v>
      </c>
      <c r="C150" s="78" t="s">
        <v>31</v>
      </c>
      <c r="D150" s="92">
        <v>1</v>
      </c>
      <c r="E150" s="92"/>
      <c r="F150" s="92">
        <f t="shared" si="5"/>
        <v>0</v>
      </c>
    </row>
    <row r="151" spans="1:6" ht="63">
      <c r="A151" s="214" t="s">
        <v>643</v>
      </c>
      <c r="B151" s="41" t="s">
        <v>547</v>
      </c>
      <c r="C151" s="78" t="s">
        <v>31</v>
      </c>
      <c r="D151" s="92">
        <v>1</v>
      </c>
      <c r="E151" s="92"/>
      <c r="F151" s="92">
        <f t="shared" si="5"/>
        <v>0</v>
      </c>
    </row>
    <row r="152" spans="1:6" ht="63">
      <c r="A152" s="214" t="s">
        <v>644</v>
      </c>
      <c r="B152" s="41" t="s">
        <v>548</v>
      </c>
      <c r="C152" s="45"/>
      <c r="D152" s="46"/>
      <c r="E152" s="99"/>
      <c r="F152" s="42"/>
    </row>
    <row r="153" spans="1:6" ht="15.75">
      <c r="A153" s="214"/>
      <c r="B153" s="41" t="s">
        <v>261</v>
      </c>
      <c r="C153" s="108" t="s">
        <v>31</v>
      </c>
      <c r="D153" s="42">
        <v>1</v>
      </c>
      <c r="E153" s="42"/>
      <c r="F153" s="42">
        <f>D153*E153</f>
        <v>0</v>
      </c>
    </row>
    <row r="154" spans="1:6" ht="18.75">
      <c r="A154" s="214"/>
      <c r="B154" s="119" t="s">
        <v>262</v>
      </c>
      <c r="C154" s="108" t="s">
        <v>31</v>
      </c>
      <c r="D154" s="42">
        <v>1</v>
      </c>
      <c r="E154" s="42"/>
      <c r="F154" s="42">
        <f>D154*E154</f>
        <v>0</v>
      </c>
    </row>
    <row r="155" spans="1:6" ht="47.25">
      <c r="A155" s="214" t="s">
        <v>645</v>
      </c>
      <c r="B155" s="41" t="s">
        <v>549</v>
      </c>
      <c r="C155" s="108"/>
      <c r="D155" s="42"/>
      <c r="E155" s="42"/>
      <c r="F155" s="42"/>
    </row>
    <row r="156" spans="1:6" ht="15.75">
      <c r="A156" s="214"/>
      <c r="B156" s="41" t="s">
        <v>263</v>
      </c>
      <c r="C156" s="108" t="s">
        <v>31</v>
      </c>
      <c r="D156" s="42">
        <v>2</v>
      </c>
      <c r="E156" s="42"/>
      <c r="F156" s="42">
        <f>D156*E156</f>
        <v>0</v>
      </c>
    </row>
    <row r="157" spans="1:6" ht="47.25">
      <c r="A157" s="214" t="s">
        <v>646</v>
      </c>
      <c r="B157" s="41" t="s">
        <v>550</v>
      </c>
      <c r="C157" s="108"/>
      <c r="D157" s="42"/>
      <c r="E157" s="42"/>
      <c r="F157" s="42"/>
    </row>
    <row r="158" spans="1:6" ht="15.75">
      <c r="A158" s="214"/>
      <c r="B158" s="41" t="s">
        <v>263</v>
      </c>
      <c r="C158" s="108" t="s">
        <v>31</v>
      </c>
      <c r="D158" s="42">
        <v>2</v>
      </c>
      <c r="E158" s="42"/>
      <c r="F158" s="42">
        <f>D158*E158</f>
        <v>0</v>
      </c>
    </row>
    <row r="159" spans="1:6" ht="236.25">
      <c r="A159" s="214" t="s">
        <v>647</v>
      </c>
      <c r="B159" s="41" t="s">
        <v>736</v>
      </c>
      <c r="C159" s="42"/>
      <c r="D159" s="42"/>
      <c r="E159" s="42"/>
      <c r="F159" s="42"/>
    </row>
    <row r="160" spans="1:6" ht="15.75">
      <c r="A160" s="214"/>
      <c r="B160" s="41" t="s">
        <v>264</v>
      </c>
      <c r="C160" s="42" t="s">
        <v>31</v>
      </c>
      <c r="D160" s="100">
        <v>5</v>
      </c>
      <c r="E160" s="42"/>
      <c r="F160" s="42">
        <f>D160*E160</f>
        <v>0</v>
      </c>
    </row>
    <row r="161" spans="1:6" ht="15.75">
      <c r="A161" s="214"/>
      <c r="B161" s="41" t="s">
        <v>265</v>
      </c>
      <c r="C161" s="42" t="s">
        <v>31</v>
      </c>
      <c r="D161" s="100">
        <v>4</v>
      </c>
      <c r="E161" s="42"/>
      <c r="F161" s="42">
        <f>D161*E161</f>
        <v>0</v>
      </c>
    </row>
    <row r="162" spans="1:6" ht="31.5">
      <c r="A162" s="214" t="s">
        <v>648</v>
      </c>
      <c r="B162" s="41" t="s">
        <v>266</v>
      </c>
      <c r="C162" s="108"/>
      <c r="D162" s="42"/>
      <c r="E162" s="42"/>
      <c r="F162" s="42"/>
    </row>
    <row r="163" spans="1:6" ht="15.75">
      <c r="A163" s="214"/>
      <c r="B163" s="41" t="s">
        <v>267</v>
      </c>
      <c r="C163" s="42" t="s">
        <v>31</v>
      </c>
      <c r="D163" s="42">
        <v>2</v>
      </c>
      <c r="E163" s="42"/>
      <c r="F163" s="42">
        <f aca="true" t="shared" si="6" ref="F163:F168">D163*E163</f>
        <v>0</v>
      </c>
    </row>
    <row r="164" spans="1:6" ht="15.75">
      <c r="A164" s="214"/>
      <c r="B164" s="41" t="s">
        <v>268</v>
      </c>
      <c r="C164" s="42" t="s">
        <v>31</v>
      </c>
      <c r="D164" s="42">
        <v>4</v>
      </c>
      <c r="E164" s="42"/>
      <c r="F164" s="42">
        <f t="shared" si="6"/>
        <v>0</v>
      </c>
    </row>
    <row r="165" spans="1:6" ht="15.75">
      <c r="A165" s="214"/>
      <c r="B165" s="41" t="s">
        <v>269</v>
      </c>
      <c r="C165" s="42" t="s">
        <v>31</v>
      </c>
      <c r="D165" s="42">
        <v>6</v>
      </c>
      <c r="E165" s="42"/>
      <c r="F165" s="42">
        <f t="shared" si="6"/>
        <v>0</v>
      </c>
    </row>
    <row r="166" spans="1:6" ht="15.75">
      <c r="A166" s="214"/>
      <c r="B166" s="41" t="s">
        <v>270</v>
      </c>
      <c r="C166" s="42" t="s">
        <v>31</v>
      </c>
      <c r="D166" s="42">
        <v>2</v>
      </c>
      <c r="E166" s="42"/>
      <c r="F166" s="42">
        <f t="shared" si="6"/>
        <v>0</v>
      </c>
    </row>
    <row r="167" spans="1:6" ht="15.75">
      <c r="A167" s="214"/>
      <c r="B167" s="41" t="s">
        <v>271</v>
      </c>
      <c r="C167" s="42" t="s">
        <v>31</v>
      </c>
      <c r="D167" s="42">
        <v>4</v>
      </c>
      <c r="E167" s="42"/>
      <c r="F167" s="42">
        <f t="shared" si="6"/>
        <v>0</v>
      </c>
    </row>
    <row r="168" spans="1:6" ht="15.75">
      <c r="A168" s="214"/>
      <c r="B168" s="41" t="s">
        <v>272</v>
      </c>
      <c r="C168" s="42" t="s">
        <v>31</v>
      </c>
      <c r="D168" s="42">
        <v>6</v>
      </c>
      <c r="E168" s="42"/>
      <c r="F168" s="42">
        <f t="shared" si="6"/>
        <v>0</v>
      </c>
    </row>
    <row r="169" spans="1:6" ht="31.5">
      <c r="A169" s="214" t="s">
        <v>649</v>
      </c>
      <c r="B169" s="41" t="s">
        <v>273</v>
      </c>
      <c r="C169" s="108"/>
      <c r="D169" s="42"/>
      <c r="E169" s="42"/>
      <c r="F169" s="42"/>
    </row>
    <row r="170" spans="1:6" ht="15.75">
      <c r="A170" s="214"/>
      <c r="B170" s="41" t="s">
        <v>274</v>
      </c>
      <c r="C170" s="42" t="s">
        <v>31</v>
      </c>
      <c r="D170" s="42">
        <v>3</v>
      </c>
      <c r="E170" s="42"/>
      <c r="F170" s="42">
        <f>D170*E170</f>
        <v>0</v>
      </c>
    </row>
    <row r="171" spans="1:6" ht="35.25" customHeight="1">
      <c r="A171" s="214" t="s">
        <v>650</v>
      </c>
      <c r="B171" s="41" t="s">
        <v>275</v>
      </c>
      <c r="C171" s="42"/>
      <c r="D171" s="92"/>
      <c r="E171" s="92"/>
      <c r="F171" s="92"/>
    </row>
    <row r="172" spans="1:6" ht="15.75">
      <c r="A172" s="214"/>
      <c r="B172" s="41" t="s">
        <v>229</v>
      </c>
      <c r="C172" s="42" t="s">
        <v>31</v>
      </c>
      <c r="D172" s="92">
        <v>13</v>
      </c>
      <c r="E172" s="92"/>
      <c r="F172" s="92">
        <f>D172*E172</f>
        <v>0</v>
      </c>
    </row>
    <row r="173" spans="1:6" ht="15.75">
      <c r="A173" s="214"/>
      <c r="B173" s="41" t="s">
        <v>227</v>
      </c>
      <c r="C173" s="42" t="s">
        <v>31</v>
      </c>
      <c r="D173" s="92">
        <v>17</v>
      </c>
      <c r="E173" s="92"/>
      <c r="F173" s="92">
        <f>D173*E173</f>
        <v>0</v>
      </c>
    </row>
    <row r="174" spans="1:6" ht="15.75">
      <c r="A174" s="214"/>
      <c r="B174" s="41" t="s">
        <v>228</v>
      </c>
      <c r="C174" s="42" t="s">
        <v>31</v>
      </c>
      <c r="D174" s="92">
        <v>17</v>
      </c>
      <c r="E174" s="92"/>
      <c r="F174" s="92">
        <f>D174*E174</f>
        <v>0</v>
      </c>
    </row>
    <row r="175" spans="1:6" ht="94.5">
      <c r="A175" s="48" t="s">
        <v>651</v>
      </c>
      <c r="B175" s="41" t="s">
        <v>276</v>
      </c>
      <c r="C175" s="92" t="s">
        <v>31</v>
      </c>
      <c r="D175" s="92">
        <v>2</v>
      </c>
      <c r="E175" s="92"/>
      <c r="F175" s="92">
        <f aca="true" t="shared" si="7" ref="F175:F180">D175*E175</f>
        <v>0</v>
      </c>
    </row>
    <row r="176" spans="1:6" ht="63">
      <c r="A176" s="214" t="s">
        <v>652</v>
      </c>
      <c r="B176" s="41" t="s">
        <v>277</v>
      </c>
      <c r="C176" s="78" t="s">
        <v>31</v>
      </c>
      <c r="D176" s="92">
        <v>2</v>
      </c>
      <c r="E176" s="92"/>
      <c r="F176" s="92">
        <f t="shared" si="7"/>
        <v>0</v>
      </c>
    </row>
    <row r="177" spans="1:6" ht="78.75">
      <c r="A177" s="214" t="s">
        <v>653</v>
      </c>
      <c r="B177" s="41" t="s">
        <v>278</v>
      </c>
      <c r="C177" s="78" t="s">
        <v>31</v>
      </c>
      <c r="D177" s="92">
        <v>18</v>
      </c>
      <c r="E177" s="92"/>
      <c r="F177" s="92">
        <f t="shared" si="7"/>
        <v>0</v>
      </c>
    </row>
    <row r="178" spans="1:6" ht="94.5">
      <c r="A178" s="214" t="s">
        <v>654</v>
      </c>
      <c r="B178" s="37" t="s">
        <v>279</v>
      </c>
      <c r="C178" s="90" t="s">
        <v>31</v>
      </c>
      <c r="D178" s="87">
        <v>4</v>
      </c>
      <c r="E178" s="87"/>
      <c r="F178" s="87">
        <f t="shared" si="7"/>
        <v>0</v>
      </c>
    </row>
    <row r="179" spans="1:6" ht="47.25">
      <c r="A179" s="214" t="s">
        <v>655</v>
      </c>
      <c r="B179" s="41" t="s">
        <v>280</v>
      </c>
      <c r="C179" s="92" t="s">
        <v>31</v>
      </c>
      <c r="D179" s="92">
        <v>2</v>
      </c>
      <c r="E179" s="92"/>
      <c r="F179" s="92">
        <f t="shared" si="7"/>
        <v>0</v>
      </c>
    </row>
    <row r="180" spans="1:6" ht="31.5">
      <c r="A180" s="214" t="s">
        <v>656</v>
      </c>
      <c r="B180" s="41" t="s">
        <v>281</v>
      </c>
      <c r="C180" s="92" t="s">
        <v>31</v>
      </c>
      <c r="D180" s="92">
        <v>8</v>
      </c>
      <c r="E180" s="92"/>
      <c r="F180" s="92">
        <f t="shared" si="7"/>
        <v>0</v>
      </c>
    </row>
    <row r="181" spans="1:6" ht="267.75">
      <c r="A181" s="214" t="s">
        <v>657</v>
      </c>
      <c r="B181" s="41" t="s">
        <v>282</v>
      </c>
      <c r="C181" s="42"/>
      <c r="D181" s="92"/>
      <c r="E181" s="92"/>
      <c r="F181" s="92"/>
    </row>
    <row r="182" spans="2:6" ht="15.75">
      <c r="B182" s="41" t="s">
        <v>283</v>
      </c>
      <c r="C182" s="42" t="s">
        <v>31</v>
      </c>
      <c r="D182" s="92">
        <v>3</v>
      </c>
      <c r="E182" s="92"/>
      <c r="F182" s="92">
        <f>D182*E182</f>
        <v>0</v>
      </c>
    </row>
    <row r="183" spans="1:6" ht="366" customHeight="1">
      <c r="A183" s="48" t="s">
        <v>658</v>
      </c>
      <c r="B183" s="41" t="s">
        <v>551</v>
      </c>
      <c r="C183" s="42"/>
      <c r="D183" s="42"/>
      <c r="E183" s="42"/>
      <c r="F183" s="105"/>
    </row>
    <row r="184" spans="2:6" ht="315">
      <c r="B184" s="41" t="s">
        <v>552</v>
      </c>
      <c r="C184" s="42"/>
      <c r="D184" s="42"/>
      <c r="E184" s="42"/>
      <c r="F184" s="42"/>
    </row>
    <row r="185" spans="2:6" ht="47.25">
      <c r="B185" s="41" t="s">
        <v>284</v>
      </c>
      <c r="C185" s="42"/>
      <c r="D185" s="42"/>
      <c r="E185" s="42"/>
      <c r="F185" s="42"/>
    </row>
    <row r="186" spans="1:6" ht="15.75">
      <c r="A186" s="214"/>
      <c r="B186" s="120" t="s">
        <v>285</v>
      </c>
      <c r="C186" s="43" t="s">
        <v>31</v>
      </c>
      <c r="D186" s="38">
        <v>4</v>
      </c>
      <c r="E186" s="38"/>
      <c r="F186" s="105">
        <f>D186*E186</f>
        <v>0</v>
      </c>
    </row>
    <row r="187" spans="1:6" ht="15.75">
      <c r="A187" s="214"/>
      <c r="B187" s="120" t="s">
        <v>286</v>
      </c>
      <c r="C187" s="43" t="s">
        <v>31</v>
      </c>
      <c r="D187" s="38">
        <v>3</v>
      </c>
      <c r="E187" s="38"/>
      <c r="F187" s="105">
        <f>D187*E187</f>
        <v>0</v>
      </c>
    </row>
    <row r="188" spans="1:6" ht="157.5">
      <c r="A188" s="214" t="s">
        <v>659</v>
      </c>
      <c r="B188" s="41" t="s">
        <v>737</v>
      </c>
      <c r="C188" s="43"/>
      <c r="D188" s="38"/>
      <c r="E188" s="38"/>
      <c r="F188" s="105"/>
    </row>
    <row r="189" spans="1:6" ht="15.75">
      <c r="A189" s="214"/>
      <c r="B189" s="55" t="s">
        <v>287</v>
      </c>
      <c r="C189" s="43" t="s">
        <v>31</v>
      </c>
      <c r="D189" s="38">
        <v>7</v>
      </c>
      <c r="E189" s="38"/>
      <c r="F189" s="105">
        <f>D189*E189</f>
        <v>0</v>
      </c>
    </row>
    <row r="190" spans="1:6" ht="15.75">
      <c r="A190" s="214"/>
      <c r="B190" s="101" t="s">
        <v>288</v>
      </c>
      <c r="C190" s="43" t="s">
        <v>31</v>
      </c>
      <c r="D190" s="38">
        <v>1</v>
      </c>
      <c r="E190" s="38"/>
      <c r="F190" s="231">
        <f>D190*E190</f>
        <v>0</v>
      </c>
    </row>
    <row r="191" spans="1:6" ht="47.25">
      <c r="A191" s="214" t="s">
        <v>660</v>
      </c>
      <c r="B191" s="37" t="s">
        <v>289</v>
      </c>
      <c r="C191" s="78" t="s">
        <v>55</v>
      </c>
      <c r="D191" s="92">
        <v>2</v>
      </c>
      <c r="E191" s="92"/>
      <c r="F191" s="92">
        <f aca="true" t="shared" si="8" ref="F191:F198">D191*E191</f>
        <v>0</v>
      </c>
    </row>
    <row r="192" spans="1:6" ht="78.75">
      <c r="A192" s="214" t="s">
        <v>661</v>
      </c>
      <c r="B192" s="41" t="s">
        <v>290</v>
      </c>
      <c r="C192" s="78" t="s">
        <v>56</v>
      </c>
      <c r="D192" s="92">
        <v>1</v>
      </c>
      <c r="E192" s="92"/>
      <c r="F192" s="92">
        <f t="shared" si="8"/>
        <v>0</v>
      </c>
    </row>
    <row r="193" spans="1:6" ht="94.5">
      <c r="A193" s="214" t="s">
        <v>662</v>
      </c>
      <c r="B193" s="41" t="s">
        <v>291</v>
      </c>
      <c r="C193" s="78" t="s">
        <v>55</v>
      </c>
      <c r="D193" s="92">
        <v>2</v>
      </c>
      <c r="E193" s="92"/>
      <c r="F193" s="92">
        <f t="shared" si="8"/>
        <v>0</v>
      </c>
    </row>
    <row r="194" spans="1:6" ht="63">
      <c r="A194" s="214" t="s">
        <v>663</v>
      </c>
      <c r="B194" s="41" t="s">
        <v>292</v>
      </c>
      <c r="C194" s="78" t="s">
        <v>55</v>
      </c>
      <c r="D194" s="92">
        <v>6</v>
      </c>
      <c r="E194" s="92"/>
      <c r="F194" s="92">
        <f t="shared" si="8"/>
        <v>0</v>
      </c>
    </row>
    <row r="195" spans="1:6" ht="47.25">
      <c r="A195" s="214" t="s">
        <v>664</v>
      </c>
      <c r="B195" s="41" t="s">
        <v>293</v>
      </c>
      <c r="C195" s="78" t="s">
        <v>55</v>
      </c>
      <c r="D195" s="92">
        <v>2</v>
      </c>
      <c r="E195" s="92"/>
      <c r="F195" s="92">
        <f t="shared" si="8"/>
        <v>0</v>
      </c>
    </row>
    <row r="196" spans="1:6" ht="78.75">
      <c r="A196" s="214" t="s">
        <v>665</v>
      </c>
      <c r="B196" s="41" t="s">
        <v>294</v>
      </c>
      <c r="C196" s="87" t="s">
        <v>295</v>
      </c>
      <c r="D196" s="87">
        <f>D86</f>
        <v>186</v>
      </c>
      <c r="E196" s="87"/>
      <c r="F196" s="87">
        <f t="shared" si="8"/>
        <v>0</v>
      </c>
    </row>
    <row r="197" spans="1:6" ht="126">
      <c r="A197" s="214" t="s">
        <v>666</v>
      </c>
      <c r="B197" s="41" t="s">
        <v>738</v>
      </c>
      <c r="C197" s="87" t="s">
        <v>295</v>
      </c>
      <c r="D197" s="87">
        <f>D196</f>
        <v>186</v>
      </c>
      <c r="E197" s="87"/>
      <c r="F197" s="87">
        <f t="shared" si="8"/>
        <v>0</v>
      </c>
    </row>
    <row r="198" spans="1:6" ht="126">
      <c r="A198" s="214" t="s">
        <v>667</v>
      </c>
      <c r="B198" s="93" t="s">
        <v>553</v>
      </c>
      <c r="C198" s="88" t="s">
        <v>295</v>
      </c>
      <c r="D198" s="88">
        <f>D196</f>
        <v>186</v>
      </c>
      <c r="E198" s="88"/>
      <c r="F198" s="88">
        <f t="shared" si="8"/>
        <v>0</v>
      </c>
    </row>
    <row r="199" spans="1:6" ht="110.25">
      <c r="A199" s="214" t="s">
        <v>668</v>
      </c>
      <c r="B199" s="121" t="s">
        <v>296</v>
      </c>
      <c r="C199" s="92" t="s">
        <v>297</v>
      </c>
      <c r="D199" s="92">
        <v>2</v>
      </c>
      <c r="E199" s="92"/>
      <c r="F199" s="92">
        <f>+D199*E199</f>
        <v>0</v>
      </c>
    </row>
    <row r="200" spans="1:6" ht="47.25">
      <c r="A200" s="214" t="s">
        <v>669</v>
      </c>
      <c r="B200" s="122" t="s">
        <v>298</v>
      </c>
      <c r="C200" s="92" t="s">
        <v>297</v>
      </c>
      <c r="D200" s="92">
        <v>1</v>
      </c>
      <c r="E200" s="92"/>
      <c r="F200" s="92">
        <f>+D200*E200</f>
        <v>0</v>
      </c>
    </row>
    <row r="201" spans="1:6" ht="81.75">
      <c r="A201" s="214" t="s">
        <v>670</v>
      </c>
      <c r="B201" s="123" t="s">
        <v>299</v>
      </c>
      <c r="C201" s="92" t="s">
        <v>297</v>
      </c>
      <c r="D201" s="92">
        <v>1</v>
      </c>
      <c r="E201" s="92"/>
      <c r="F201" s="92">
        <f>+D201*E201</f>
        <v>0</v>
      </c>
    </row>
    <row r="202" spans="1:6" ht="47.25">
      <c r="A202" s="214" t="s">
        <v>671</v>
      </c>
      <c r="B202" s="123" t="s">
        <v>300</v>
      </c>
      <c r="C202" s="92" t="s">
        <v>297</v>
      </c>
      <c r="D202" s="92">
        <v>1</v>
      </c>
      <c r="E202" s="92"/>
      <c r="F202" s="92">
        <f>+D202*E202</f>
        <v>0</v>
      </c>
    </row>
    <row r="203" spans="1:6" ht="78.75">
      <c r="A203" s="214" t="s">
        <v>672</v>
      </c>
      <c r="B203" s="123" t="s">
        <v>301</v>
      </c>
      <c r="C203" s="92" t="s">
        <v>31</v>
      </c>
      <c r="D203" s="92">
        <v>2</v>
      </c>
      <c r="E203" s="92"/>
      <c r="F203" s="92">
        <f>+D203*E203</f>
        <v>0</v>
      </c>
    </row>
    <row r="204" spans="1:6" ht="47.25">
      <c r="A204" s="214" t="s">
        <v>673</v>
      </c>
      <c r="B204" s="123" t="s">
        <v>302</v>
      </c>
      <c r="C204" s="92" t="s">
        <v>297</v>
      </c>
      <c r="D204" s="92">
        <v>1</v>
      </c>
      <c r="E204" s="92"/>
      <c r="F204" s="92">
        <f>+D204*E204</f>
        <v>0</v>
      </c>
    </row>
    <row r="205" spans="1:6" ht="78.75">
      <c r="A205" s="214" t="s">
        <v>674</v>
      </c>
      <c r="B205" s="123" t="s">
        <v>303</v>
      </c>
      <c r="C205" s="92" t="s">
        <v>31</v>
      </c>
      <c r="D205" s="92">
        <v>1</v>
      </c>
      <c r="E205" s="92"/>
      <c r="F205" s="92">
        <f aca="true" t="shared" si="9" ref="F205:F213">+D205*E205</f>
        <v>0</v>
      </c>
    </row>
    <row r="206" spans="1:6" ht="94.5">
      <c r="A206" s="214" t="s">
        <v>675</v>
      </c>
      <c r="B206" s="123" t="s">
        <v>304</v>
      </c>
      <c r="C206" s="92" t="s">
        <v>31</v>
      </c>
      <c r="D206" s="92">
        <v>2</v>
      </c>
      <c r="E206" s="92"/>
      <c r="F206" s="92">
        <f t="shared" si="9"/>
        <v>0</v>
      </c>
    </row>
    <row r="207" spans="1:6" ht="94.5">
      <c r="A207" s="214" t="s">
        <v>676</v>
      </c>
      <c r="B207" s="123" t="s">
        <v>305</v>
      </c>
      <c r="C207" s="92" t="s">
        <v>31</v>
      </c>
      <c r="D207" s="92">
        <v>1</v>
      </c>
      <c r="E207" s="92"/>
      <c r="F207" s="92">
        <f t="shared" si="9"/>
        <v>0</v>
      </c>
    </row>
    <row r="208" spans="1:6" ht="147.75">
      <c r="A208" s="214" t="s">
        <v>677</v>
      </c>
      <c r="B208" s="124" t="s">
        <v>306</v>
      </c>
      <c r="C208" s="92" t="s">
        <v>297</v>
      </c>
      <c r="D208" s="92">
        <v>1</v>
      </c>
      <c r="E208" s="92"/>
      <c r="F208" s="92">
        <f t="shared" si="9"/>
        <v>0</v>
      </c>
    </row>
    <row r="209" spans="1:6" ht="63">
      <c r="A209" s="214" t="s">
        <v>678</v>
      </c>
      <c r="B209" s="123" t="s">
        <v>307</v>
      </c>
      <c r="C209" s="92" t="s">
        <v>297</v>
      </c>
      <c r="D209" s="92">
        <v>1</v>
      </c>
      <c r="E209" s="92"/>
      <c r="F209" s="92">
        <f t="shared" si="9"/>
        <v>0</v>
      </c>
    </row>
    <row r="210" spans="1:6" ht="63">
      <c r="A210" s="214" t="s">
        <v>679</v>
      </c>
      <c r="B210" s="124" t="s">
        <v>308</v>
      </c>
      <c r="C210" s="92" t="s">
        <v>297</v>
      </c>
      <c r="D210" s="92">
        <v>1</v>
      </c>
      <c r="E210" s="92"/>
      <c r="F210" s="92">
        <f t="shared" si="9"/>
        <v>0</v>
      </c>
    </row>
    <row r="211" spans="1:6" ht="141.75">
      <c r="A211" s="214" t="s">
        <v>680</v>
      </c>
      <c r="B211" s="123" t="s">
        <v>554</v>
      </c>
      <c r="C211" s="92" t="s">
        <v>14</v>
      </c>
      <c r="D211" s="92">
        <v>220</v>
      </c>
      <c r="E211" s="92"/>
      <c r="F211" s="92">
        <f t="shared" si="9"/>
        <v>0</v>
      </c>
    </row>
    <row r="212" spans="1:6" ht="63">
      <c r="A212" s="214" t="s">
        <v>681</v>
      </c>
      <c r="B212" s="123" t="s">
        <v>309</v>
      </c>
      <c r="C212" s="92" t="s">
        <v>70</v>
      </c>
      <c r="D212" s="92">
        <v>18</v>
      </c>
      <c r="E212" s="92"/>
      <c r="F212" s="92">
        <f t="shared" si="9"/>
        <v>0</v>
      </c>
    </row>
    <row r="213" spans="1:6" ht="47.25">
      <c r="A213" s="214" t="s">
        <v>682</v>
      </c>
      <c r="B213" s="136" t="s">
        <v>310</v>
      </c>
      <c r="C213" s="130" t="s">
        <v>297</v>
      </c>
      <c r="D213" s="130">
        <v>1</v>
      </c>
      <c r="E213" s="130"/>
      <c r="F213" s="130">
        <f t="shared" si="9"/>
        <v>0</v>
      </c>
    </row>
    <row r="214" spans="1:6" ht="204.75">
      <c r="A214" s="214" t="s">
        <v>683</v>
      </c>
      <c r="B214" s="123" t="s">
        <v>555</v>
      </c>
      <c r="C214" s="92" t="s">
        <v>61</v>
      </c>
      <c r="D214" s="92">
        <v>1</v>
      </c>
      <c r="E214" s="92"/>
      <c r="F214" s="92">
        <f aca="true" t="shared" si="10" ref="F214:F221">SUM(D214*E214)</f>
        <v>0</v>
      </c>
    </row>
    <row r="215" spans="1:6" ht="126">
      <c r="A215" s="214" t="s">
        <v>684</v>
      </c>
      <c r="B215" s="123" t="s">
        <v>556</v>
      </c>
      <c r="C215" s="92" t="s">
        <v>61</v>
      </c>
      <c r="D215" s="92">
        <v>1</v>
      </c>
      <c r="E215" s="92"/>
      <c r="F215" s="92">
        <f t="shared" si="10"/>
        <v>0</v>
      </c>
    </row>
    <row r="216" spans="1:6" ht="78.75">
      <c r="A216" s="214" t="s">
        <v>685</v>
      </c>
      <c r="B216" s="123" t="s">
        <v>311</v>
      </c>
      <c r="C216" s="92" t="s">
        <v>61</v>
      </c>
      <c r="D216" s="92">
        <v>1</v>
      </c>
      <c r="E216" s="92"/>
      <c r="F216" s="92">
        <f t="shared" si="10"/>
        <v>0</v>
      </c>
    </row>
    <row r="217" spans="1:6" ht="31.5">
      <c r="A217" s="214" t="s">
        <v>686</v>
      </c>
      <c r="B217" s="123" t="s">
        <v>312</v>
      </c>
      <c r="C217" s="92" t="s">
        <v>61</v>
      </c>
      <c r="D217" s="92">
        <v>1</v>
      </c>
      <c r="E217" s="92"/>
      <c r="F217" s="92">
        <f t="shared" si="10"/>
        <v>0</v>
      </c>
    </row>
    <row r="218" spans="1:6" ht="15.75">
      <c r="A218" s="214" t="s">
        <v>687</v>
      </c>
      <c r="B218" s="123" t="s">
        <v>313</v>
      </c>
      <c r="C218" s="92" t="s">
        <v>61</v>
      </c>
      <c r="D218" s="92">
        <v>1</v>
      </c>
      <c r="E218" s="92"/>
      <c r="F218" s="92">
        <f t="shared" si="10"/>
        <v>0</v>
      </c>
    </row>
    <row r="219" spans="1:6" ht="15.75">
      <c r="A219" s="214" t="s">
        <v>688</v>
      </c>
      <c r="B219" s="123" t="s">
        <v>314</v>
      </c>
      <c r="C219" s="92" t="s">
        <v>61</v>
      </c>
      <c r="D219" s="92">
        <v>1</v>
      </c>
      <c r="E219" s="92"/>
      <c r="F219" s="92">
        <f t="shared" si="10"/>
        <v>0</v>
      </c>
    </row>
    <row r="220" spans="1:6" ht="15.75">
      <c r="A220" s="214" t="s">
        <v>689</v>
      </c>
      <c r="B220" s="123" t="s">
        <v>315</v>
      </c>
      <c r="C220" s="92" t="s">
        <v>14</v>
      </c>
      <c r="D220" s="92">
        <v>120</v>
      </c>
      <c r="E220" s="92"/>
      <c r="F220" s="92">
        <f t="shared" si="10"/>
        <v>0</v>
      </c>
    </row>
    <row r="221" spans="1:6" ht="15.75">
      <c r="A221" s="214" t="s">
        <v>690</v>
      </c>
      <c r="B221" s="136" t="s">
        <v>316</v>
      </c>
      <c r="C221" s="130" t="s">
        <v>61</v>
      </c>
      <c r="D221" s="130">
        <v>1</v>
      </c>
      <c r="E221" s="130"/>
      <c r="F221" s="130">
        <f t="shared" si="10"/>
        <v>0</v>
      </c>
    </row>
    <row r="222" spans="1:6" ht="18.75" thickBot="1">
      <c r="A222" s="230"/>
      <c r="B222" s="64"/>
      <c r="C222" s="65"/>
      <c r="D222" s="66"/>
      <c r="E222" s="67"/>
      <c r="F222" s="233"/>
    </row>
    <row r="223" spans="1:6" ht="18.75" thickTop="1">
      <c r="A223" s="230"/>
      <c r="B223" s="63"/>
      <c r="C223" s="68"/>
      <c r="D223" s="69"/>
      <c r="E223" s="56"/>
      <c r="F223" s="47"/>
    </row>
    <row r="224" spans="1:6" ht="18">
      <c r="A224" s="230"/>
      <c r="B224" s="209" t="s">
        <v>175</v>
      </c>
      <c r="C224" s="209"/>
      <c r="D224" s="69"/>
      <c r="E224" s="137"/>
      <c r="F224" s="232">
        <f>SUM(F4:F223)</f>
        <v>0</v>
      </c>
    </row>
    <row r="225" spans="1:6" ht="16.5">
      <c r="A225" s="230"/>
      <c r="B225" s="94"/>
      <c r="D225" s="57"/>
      <c r="E225" s="138"/>
      <c r="F225" s="47"/>
    </row>
    <row r="226" spans="1:6" ht="16.5">
      <c r="A226" s="229"/>
      <c r="B226" s="40"/>
      <c r="C226" s="45"/>
      <c r="D226" s="46"/>
      <c r="E226" s="47"/>
      <c r="F226" s="47"/>
    </row>
    <row r="227" spans="1:6" ht="16.5">
      <c r="A227" s="229"/>
      <c r="B227" s="40"/>
      <c r="C227" s="45"/>
      <c r="D227" s="46"/>
      <c r="E227" s="47"/>
      <c r="F227" s="47"/>
    </row>
    <row r="228" spans="1:6" ht="16.5">
      <c r="A228" s="229"/>
      <c r="B228" s="40"/>
      <c r="C228" s="45"/>
      <c r="D228" s="46"/>
      <c r="E228" s="47"/>
      <c r="F228" s="47"/>
    </row>
    <row r="229" spans="1:6" ht="16.5">
      <c r="A229" s="229"/>
      <c r="B229" s="40"/>
      <c r="C229" s="45"/>
      <c r="D229" s="46"/>
      <c r="E229" s="47"/>
      <c r="F229" s="47"/>
    </row>
    <row r="230" spans="1:6" ht="16.5">
      <c r="A230" s="229"/>
      <c r="B230" s="40"/>
      <c r="C230" s="45"/>
      <c r="D230" s="46"/>
      <c r="E230" s="47"/>
      <c r="F230" s="47"/>
    </row>
    <row r="231" spans="1:6" ht="16.5">
      <c r="A231" s="229"/>
      <c r="B231" s="40"/>
      <c r="C231" s="45"/>
      <c r="D231" s="46"/>
      <c r="E231" s="47"/>
      <c r="F231" s="47"/>
    </row>
    <row r="232" spans="1:6" ht="16.5">
      <c r="A232" s="229"/>
      <c r="B232" s="40"/>
      <c r="C232" s="45"/>
      <c r="D232" s="46"/>
      <c r="E232" s="47"/>
      <c r="F232" s="47"/>
    </row>
    <row r="233" spans="1:6" ht="16.5">
      <c r="A233" s="229"/>
      <c r="B233" s="40"/>
      <c r="C233" s="45"/>
      <c r="D233" s="46"/>
      <c r="E233" s="47"/>
      <c r="F233" s="47"/>
    </row>
    <row r="234" spans="1:6" ht="16.5">
      <c r="A234" s="229"/>
      <c r="B234" s="40"/>
      <c r="C234" s="45"/>
      <c r="D234" s="46"/>
      <c r="E234" s="47"/>
      <c r="F234" s="47"/>
    </row>
    <row r="235" spans="1:6" ht="16.5">
      <c r="A235" s="229"/>
      <c r="B235" s="40"/>
      <c r="C235" s="45"/>
      <c r="D235" s="46"/>
      <c r="E235" s="47"/>
      <c r="F235" s="47"/>
    </row>
    <row r="236" spans="1:6" ht="16.5">
      <c r="A236" s="229"/>
      <c r="B236" s="40"/>
      <c r="C236" s="45"/>
      <c r="D236" s="46"/>
      <c r="E236" s="47"/>
      <c r="F236" s="47"/>
    </row>
    <row r="237" spans="1:6" ht="16.5">
      <c r="A237" s="229"/>
      <c r="B237" s="40"/>
      <c r="C237" s="45"/>
      <c r="D237" s="46"/>
      <c r="E237" s="47"/>
      <c r="F237" s="47"/>
    </row>
    <row r="238" spans="1:6" ht="16.5">
      <c r="A238" s="229"/>
      <c r="B238" s="40"/>
      <c r="C238" s="45"/>
      <c r="D238" s="46"/>
      <c r="E238" s="47"/>
      <c r="F238" s="47"/>
    </row>
    <row r="239" spans="1:6" ht="16.5">
      <c r="A239" s="229"/>
      <c r="B239" s="40"/>
      <c r="C239" s="45"/>
      <c r="D239" s="46"/>
      <c r="E239" s="47"/>
      <c r="F239" s="47"/>
    </row>
    <row r="240" spans="1:6" ht="16.5">
      <c r="A240" s="229"/>
      <c r="B240" s="40"/>
      <c r="C240" s="45"/>
      <c r="D240" s="46"/>
      <c r="E240" s="47"/>
      <c r="F240" s="47"/>
    </row>
    <row r="241" spans="1:6" ht="16.5">
      <c r="A241" s="229"/>
      <c r="B241" s="40"/>
      <c r="C241" s="45"/>
      <c r="D241" s="46"/>
      <c r="E241" s="47"/>
      <c r="F241" s="47"/>
    </row>
    <row r="242" spans="1:6" ht="16.5">
      <c r="A242" s="229"/>
      <c r="B242" s="40"/>
      <c r="C242" s="45"/>
      <c r="D242" s="46"/>
      <c r="E242" s="47"/>
      <c r="F242" s="47"/>
    </row>
    <row r="243" spans="1:6" ht="16.5">
      <c r="A243" s="229"/>
      <c r="B243" s="40"/>
      <c r="C243" s="45"/>
      <c r="D243" s="46"/>
      <c r="E243" s="47"/>
      <c r="F243" s="47"/>
    </row>
    <row r="244" spans="1:6" ht="16.5">
      <c r="A244" s="229"/>
      <c r="B244" s="40"/>
      <c r="C244" s="45"/>
      <c r="D244" s="46"/>
      <c r="E244" s="47"/>
      <c r="F244" s="47"/>
    </row>
    <row r="245" spans="1:6" ht="16.5">
      <c r="A245" s="229"/>
      <c r="B245" s="40"/>
      <c r="C245" s="45"/>
      <c r="D245" s="46"/>
      <c r="E245" s="47"/>
      <c r="F245" s="47"/>
    </row>
    <row r="246" spans="1:6" ht="16.5">
      <c r="A246" s="229"/>
      <c r="B246" s="40"/>
      <c r="C246" s="45"/>
      <c r="D246" s="46"/>
      <c r="E246" s="47"/>
      <c r="F246" s="47"/>
    </row>
    <row r="247" spans="1:6" ht="16.5">
      <c r="A247" s="229"/>
      <c r="B247" s="40"/>
      <c r="C247" s="45"/>
      <c r="D247" s="46"/>
      <c r="E247" s="47"/>
      <c r="F247" s="47"/>
    </row>
    <row r="248" spans="1:6" ht="16.5">
      <c r="A248" s="229"/>
      <c r="B248" s="40"/>
      <c r="C248" s="45"/>
      <c r="D248" s="46"/>
      <c r="E248" s="47"/>
      <c r="F248" s="47"/>
    </row>
    <row r="249" spans="1:6" ht="16.5">
      <c r="A249" s="229"/>
      <c r="B249" s="40"/>
      <c r="C249" s="45"/>
      <c r="D249" s="46"/>
      <c r="E249" s="47"/>
      <c r="F249" s="47"/>
    </row>
    <row r="250" spans="1:6" ht="16.5">
      <c r="A250" s="229"/>
      <c r="B250" s="40"/>
      <c r="C250" s="45"/>
      <c r="D250" s="46"/>
      <c r="E250" s="47"/>
      <c r="F250" s="47"/>
    </row>
    <row r="251" spans="1:6" ht="16.5">
      <c r="A251" s="229"/>
      <c r="B251" s="40"/>
      <c r="C251" s="45"/>
      <c r="D251" s="46"/>
      <c r="E251" s="47"/>
      <c r="F251" s="47"/>
    </row>
    <row r="252" spans="1:6" ht="16.5">
      <c r="A252" s="229"/>
      <c r="B252" s="40"/>
      <c r="C252" s="45"/>
      <c r="D252" s="46"/>
      <c r="E252" s="47"/>
      <c r="F252" s="47"/>
    </row>
    <row r="253" spans="1:6" ht="16.5">
      <c r="A253" s="229"/>
      <c r="B253" s="40"/>
      <c r="C253" s="45"/>
      <c r="D253" s="46"/>
      <c r="E253" s="47"/>
      <c r="F253" s="47"/>
    </row>
    <row r="254" spans="1:6" ht="16.5">
      <c r="A254" s="229"/>
      <c r="B254" s="40"/>
      <c r="C254" s="45"/>
      <c r="D254" s="46"/>
      <c r="E254" s="47"/>
      <c r="F254" s="47"/>
    </row>
    <row r="255" spans="1:6" ht="16.5">
      <c r="A255" s="229"/>
      <c r="B255" s="40"/>
      <c r="C255" s="45"/>
      <c r="D255" s="46"/>
      <c r="E255" s="47"/>
      <c r="F255" s="47"/>
    </row>
    <row r="256" spans="1:6" ht="16.5">
      <c r="A256" s="229"/>
      <c r="B256" s="40"/>
      <c r="C256" s="45"/>
      <c r="D256" s="46"/>
      <c r="E256" s="47"/>
      <c r="F256" s="47"/>
    </row>
    <row r="257" spans="1:6" ht="16.5">
      <c r="A257" s="229"/>
      <c r="B257" s="40"/>
      <c r="C257" s="45"/>
      <c r="D257" s="46"/>
      <c r="E257" s="47"/>
      <c r="F257" s="47"/>
    </row>
    <row r="258" spans="1:6" ht="16.5">
      <c r="A258" s="229"/>
      <c r="B258" s="40"/>
      <c r="C258" s="45"/>
      <c r="D258" s="46"/>
      <c r="E258" s="47"/>
      <c r="F258" s="47"/>
    </row>
    <row r="259" spans="1:6" ht="16.5">
      <c r="A259" s="229"/>
      <c r="B259" s="40"/>
      <c r="C259" s="45"/>
      <c r="D259" s="46"/>
      <c r="E259" s="47"/>
      <c r="F259" s="47"/>
    </row>
    <row r="260" spans="1:6" ht="16.5">
      <c r="A260" s="229"/>
      <c r="B260" s="40"/>
      <c r="C260" s="45"/>
      <c r="D260" s="46"/>
      <c r="E260" s="47"/>
      <c r="F260" s="47"/>
    </row>
    <row r="261" spans="1:6" ht="16.5">
      <c r="A261" s="229"/>
      <c r="B261" s="40"/>
      <c r="C261" s="45"/>
      <c r="D261" s="46"/>
      <c r="E261" s="47"/>
      <c r="F261" s="47"/>
    </row>
    <row r="262" spans="1:6" ht="16.5">
      <c r="A262" s="229"/>
      <c r="B262" s="40"/>
      <c r="C262" s="45"/>
      <c r="D262" s="46"/>
      <c r="E262" s="47"/>
      <c r="F262" s="47"/>
    </row>
    <row r="263" spans="1:6" ht="16.5">
      <c r="A263" s="229"/>
      <c r="B263" s="40"/>
      <c r="C263" s="45"/>
      <c r="D263" s="46"/>
      <c r="E263" s="47"/>
      <c r="F263" s="47"/>
    </row>
    <row r="264" spans="1:6" ht="16.5">
      <c r="A264" s="229"/>
      <c r="B264" s="40"/>
      <c r="C264" s="45"/>
      <c r="D264" s="46"/>
      <c r="E264" s="47"/>
      <c r="F264" s="47"/>
    </row>
    <row r="265" spans="1:6" ht="16.5">
      <c r="A265" s="229"/>
      <c r="B265" s="40"/>
      <c r="C265" s="45"/>
      <c r="D265" s="46"/>
      <c r="E265" s="47"/>
      <c r="F265" s="47"/>
    </row>
    <row r="266" spans="1:6" ht="16.5">
      <c r="A266" s="229"/>
      <c r="B266" s="40"/>
      <c r="C266" s="45"/>
      <c r="D266" s="46"/>
      <c r="E266" s="47"/>
      <c r="F266" s="47"/>
    </row>
    <row r="267" spans="1:6" ht="16.5">
      <c r="A267" s="229"/>
      <c r="B267" s="40"/>
      <c r="C267" s="45"/>
      <c r="D267" s="46"/>
      <c r="E267" s="47"/>
      <c r="F267" s="47"/>
    </row>
    <row r="268" spans="1:6" ht="16.5">
      <c r="A268" s="229"/>
      <c r="B268" s="40"/>
      <c r="C268" s="45"/>
      <c r="D268" s="46"/>
      <c r="E268" s="47"/>
      <c r="F268" s="47"/>
    </row>
    <row r="269" spans="1:6" ht="16.5">
      <c r="A269" s="229"/>
      <c r="B269" s="40"/>
      <c r="C269" s="45"/>
      <c r="D269" s="46"/>
      <c r="E269" s="47"/>
      <c r="F269" s="47"/>
    </row>
    <row r="270" spans="1:6" ht="16.5">
      <c r="A270" s="229"/>
      <c r="B270" s="40"/>
      <c r="C270" s="45"/>
      <c r="D270" s="46"/>
      <c r="E270" s="47"/>
      <c r="F270" s="47"/>
    </row>
    <row r="271" spans="1:6" ht="16.5">
      <c r="A271" s="229"/>
      <c r="B271" s="40"/>
      <c r="C271" s="45"/>
      <c r="D271" s="46"/>
      <c r="E271" s="47"/>
      <c r="F271" s="47"/>
    </row>
    <row r="272" spans="1:6" ht="16.5">
      <c r="A272" s="229"/>
      <c r="B272" s="40"/>
      <c r="C272" s="45"/>
      <c r="D272" s="46"/>
      <c r="E272" s="47"/>
      <c r="F272" s="47"/>
    </row>
    <row r="273" spans="1:6" ht="16.5">
      <c r="A273" s="229"/>
      <c r="B273" s="40"/>
      <c r="C273" s="45"/>
      <c r="D273" s="46"/>
      <c r="E273" s="47"/>
      <c r="F273" s="47"/>
    </row>
    <row r="274" spans="1:6" ht="16.5">
      <c r="A274" s="229"/>
      <c r="B274" s="40"/>
      <c r="C274" s="45"/>
      <c r="D274" s="46"/>
      <c r="E274" s="47"/>
      <c r="F274" s="47"/>
    </row>
    <row r="275" spans="1:6" ht="16.5">
      <c r="A275" s="229"/>
      <c r="B275" s="40"/>
      <c r="C275" s="45"/>
      <c r="D275" s="46"/>
      <c r="E275" s="47"/>
      <c r="F275" s="47"/>
    </row>
    <row r="276" spans="1:6" ht="16.5">
      <c r="A276" s="229"/>
      <c r="B276" s="40"/>
      <c r="C276" s="45"/>
      <c r="D276" s="46"/>
      <c r="E276" s="47"/>
      <c r="F276" s="47"/>
    </row>
    <row r="277" spans="1:6" ht="16.5">
      <c r="A277" s="229"/>
      <c r="B277" s="40"/>
      <c r="C277" s="45"/>
      <c r="D277" s="46"/>
      <c r="E277" s="47"/>
      <c r="F277" s="47"/>
    </row>
    <row r="278" spans="1:6" ht="16.5">
      <c r="A278" s="229"/>
      <c r="B278" s="40"/>
      <c r="C278" s="45"/>
      <c r="D278" s="46"/>
      <c r="E278" s="47"/>
      <c r="F278" s="47"/>
    </row>
    <row r="279" spans="1:6" ht="16.5">
      <c r="A279" s="229"/>
      <c r="B279" s="40"/>
      <c r="C279" s="45"/>
      <c r="D279" s="46"/>
      <c r="E279" s="47"/>
      <c r="F279" s="47"/>
    </row>
    <row r="280" spans="1:6" ht="16.5">
      <c r="A280" s="229"/>
      <c r="B280" s="40"/>
      <c r="C280" s="45"/>
      <c r="D280" s="46"/>
      <c r="E280" s="47"/>
      <c r="F280" s="47"/>
    </row>
    <row r="281" spans="1:6" ht="16.5">
      <c r="A281" s="229"/>
      <c r="B281" s="40"/>
      <c r="C281" s="45"/>
      <c r="D281" s="46"/>
      <c r="E281" s="47"/>
      <c r="F281" s="47"/>
    </row>
    <row r="282" spans="1:6" ht="16.5">
      <c r="A282" s="229"/>
      <c r="B282" s="40"/>
      <c r="C282" s="45"/>
      <c r="D282" s="46"/>
      <c r="E282" s="47"/>
      <c r="F282" s="47"/>
    </row>
    <row r="283" spans="1:6" ht="16.5">
      <c r="A283" s="229"/>
      <c r="B283" s="40"/>
      <c r="C283" s="45"/>
      <c r="D283" s="46"/>
      <c r="E283" s="47"/>
      <c r="F283" s="47"/>
    </row>
    <row r="284" spans="1:6" ht="16.5">
      <c r="A284" s="229"/>
      <c r="B284" s="40"/>
      <c r="C284" s="45"/>
      <c r="D284" s="46"/>
      <c r="E284" s="47"/>
      <c r="F284" s="47"/>
    </row>
    <row r="285" spans="1:6" ht="16.5">
      <c r="A285" s="229"/>
      <c r="B285" s="40"/>
      <c r="C285" s="45"/>
      <c r="D285" s="46"/>
      <c r="E285" s="47"/>
      <c r="F285" s="47"/>
    </row>
    <row r="286" spans="1:6" ht="16.5">
      <c r="A286" s="229"/>
      <c r="B286" s="40"/>
      <c r="C286" s="45"/>
      <c r="D286" s="46"/>
      <c r="E286" s="47"/>
      <c r="F286" s="47"/>
    </row>
    <row r="287" spans="1:6" ht="16.5">
      <c r="A287" s="229"/>
      <c r="B287" s="40"/>
      <c r="C287" s="45"/>
      <c r="D287" s="46"/>
      <c r="E287" s="47"/>
      <c r="F287" s="47"/>
    </row>
    <row r="288" spans="1:6" ht="16.5">
      <c r="A288" s="229"/>
      <c r="B288" s="40"/>
      <c r="C288" s="45"/>
      <c r="D288" s="46"/>
      <c r="E288" s="47"/>
      <c r="F288" s="47"/>
    </row>
    <row r="289" spans="1:6" ht="16.5">
      <c r="A289" s="229"/>
      <c r="B289" s="40"/>
      <c r="C289" s="45"/>
      <c r="D289" s="46"/>
      <c r="E289" s="47"/>
      <c r="F289" s="47"/>
    </row>
    <row r="290" spans="1:6" ht="16.5">
      <c r="A290" s="229"/>
      <c r="B290" s="40"/>
      <c r="C290" s="45"/>
      <c r="D290" s="46"/>
      <c r="E290" s="47"/>
      <c r="F290" s="47"/>
    </row>
    <row r="291" spans="1:6" ht="16.5">
      <c r="A291" s="229"/>
      <c r="B291" s="40"/>
      <c r="C291" s="45"/>
      <c r="D291" s="46"/>
      <c r="E291" s="47"/>
      <c r="F291" s="47"/>
    </row>
    <row r="292" spans="1:6" ht="16.5">
      <c r="A292" s="229"/>
      <c r="B292" s="40"/>
      <c r="C292" s="45"/>
      <c r="D292" s="46"/>
      <c r="E292" s="47"/>
      <c r="F292" s="47"/>
    </row>
    <row r="293" spans="1:6" ht="16.5">
      <c r="A293" s="229"/>
      <c r="B293" s="40"/>
      <c r="C293" s="45"/>
      <c r="D293" s="46"/>
      <c r="E293" s="47"/>
      <c r="F293" s="47"/>
    </row>
    <row r="294" spans="1:6" ht="16.5">
      <c r="A294" s="229"/>
      <c r="B294" s="40"/>
      <c r="C294" s="45"/>
      <c r="D294" s="46"/>
      <c r="E294" s="47"/>
      <c r="F294" s="47"/>
    </row>
    <row r="295" spans="1:6" ht="16.5">
      <c r="A295" s="229"/>
      <c r="B295" s="40"/>
      <c r="C295" s="45"/>
      <c r="D295" s="46"/>
      <c r="E295" s="47"/>
      <c r="F295" s="47"/>
    </row>
    <row r="296" spans="1:6" ht="16.5">
      <c r="A296" s="229"/>
      <c r="B296" s="40"/>
      <c r="C296" s="45"/>
      <c r="D296" s="46"/>
      <c r="E296" s="47"/>
      <c r="F296" s="47"/>
    </row>
    <row r="297" spans="1:6" ht="16.5">
      <c r="A297" s="229"/>
      <c r="B297" s="40"/>
      <c r="C297" s="45"/>
      <c r="D297" s="46"/>
      <c r="E297" s="47"/>
      <c r="F297" s="47"/>
    </row>
    <row r="298" spans="1:6" ht="16.5">
      <c r="A298" s="229"/>
      <c r="B298" s="40"/>
      <c r="C298" s="45"/>
      <c r="D298" s="46"/>
      <c r="E298" s="47"/>
      <c r="F298" s="47"/>
    </row>
    <row r="299" spans="1:6" ht="16.5">
      <c r="A299" s="229"/>
      <c r="B299" s="40"/>
      <c r="C299" s="45"/>
      <c r="D299" s="46"/>
      <c r="E299" s="47"/>
      <c r="F299" s="47"/>
    </row>
    <row r="300" spans="1:6" ht="16.5">
      <c r="A300" s="229"/>
      <c r="B300" s="40"/>
      <c r="C300" s="45"/>
      <c r="D300" s="46"/>
      <c r="E300" s="47"/>
      <c r="F300" s="47"/>
    </row>
    <row r="301" spans="1:6" ht="16.5">
      <c r="A301" s="229"/>
      <c r="B301" s="40"/>
      <c r="C301" s="45"/>
      <c r="D301" s="46"/>
      <c r="E301" s="47"/>
      <c r="F301" s="47"/>
    </row>
    <row r="302" spans="1:6" ht="16.5">
      <c r="A302" s="229"/>
      <c r="B302" s="40"/>
      <c r="C302" s="45"/>
      <c r="D302" s="46"/>
      <c r="E302" s="47"/>
      <c r="F302" s="47"/>
    </row>
    <row r="303" spans="1:6" ht="16.5">
      <c r="A303" s="229"/>
      <c r="B303" s="40"/>
      <c r="C303" s="45"/>
      <c r="D303" s="46"/>
      <c r="E303" s="47"/>
      <c r="F303" s="47"/>
    </row>
    <row r="304" spans="1:6" ht="16.5">
      <c r="A304" s="229"/>
      <c r="B304" s="40"/>
      <c r="C304" s="45"/>
      <c r="D304" s="46"/>
      <c r="E304" s="47"/>
      <c r="F304" s="47"/>
    </row>
    <row r="305" spans="1:6" ht="16.5">
      <c r="A305" s="229"/>
      <c r="B305" s="40"/>
      <c r="C305" s="45"/>
      <c r="D305" s="46"/>
      <c r="E305" s="47"/>
      <c r="F305" s="47"/>
    </row>
    <row r="306" spans="1:6" ht="16.5">
      <c r="A306" s="229"/>
      <c r="B306" s="40"/>
      <c r="C306" s="45"/>
      <c r="D306" s="46"/>
      <c r="E306" s="47"/>
      <c r="F306" s="47"/>
    </row>
    <row r="307" spans="1:6" ht="16.5">
      <c r="A307" s="229"/>
      <c r="B307" s="40"/>
      <c r="C307" s="45"/>
      <c r="D307" s="46"/>
      <c r="E307" s="47"/>
      <c r="F307" s="47"/>
    </row>
    <row r="308" spans="1:6" ht="16.5">
      <c r="A308" s="229"/>
      <c r="B308" s="40"/>
      <c r="C308" s="45"/>
      <c r="D308" s="46"/>
      <c r="E308" s="47"/>
      <c r="F308" s="47"/>
    </row>
    <row r="309" spans="1:6" ht="16.5">
      <c r="A309" s="229"/>
      <c r="B309" s="40"/>
      <c r="C309" s="45"/>
      <c r="D309" s="46"/>
      <c r="E309" s="47"/>
      <c r="F309" s="47"/>
    </row>
    <row r="310" spans="1:6" ht="16.5">
      <c r="A310" s="229"/>
      <c r="B310" s="40"/>
      <c r="C310" s="45"/>
      <c r="D310" s="46"/>
      <c r="E310" s="47"/>
      <c r="F310" s="47"/>
    </row>
    <row r="311" spans="1:6" ht="16.5">
      <c r="A311" s="229"/>
      <c r="B311" s="40"/>
      <c r="C311" s="45"/>
      <c r="D311" s="46"/>
      <c r="E311" s="47"/>
      <c r="F311" s="47"/>
    </row>
    <row r="312" spans="1:6" ht="16.5">
      <c r="A312" s="229"/>
      <c r="B312" s="40"/>
      <c r="C312" s="45"/>
      <c r="D312" s="46"/>
      <c r="E312" s="47"/>
      <c r="F312" s="47"/>
    </row>
    <row r="313" spans="1:6" ht="16.5">
      <c r="A313" s="229"/>
      <c r="B313" s="40"/>
      <c r="C313" s="45"/>
      <c r="D313" s="46"/>
      <c r="E313" s="47"/>
      <c r="F313" s="47"/>
    </row>
    <row r="314" spans="1:6" ht="16.5">
      <c r="A314" s="229"/>
      <c r="B314" s="40"/>
      <c r="C314" s="45"/>
      <c r="D314" s="46"/>
      <c r="E314" s="47"/>
      <c r="F314" s="47"/>
    </row>
    <row r="315" spans="1:6" ht="16.5">
      <c r="A315" s="229"/>
      <c r="B315" s="40"/>
      <c r="C315" s="45"/>
      <c r="D315" s="46"/>
      <c r="E315" s="47"/>
      <c r="F315" s="47"/>
    </row>
    <row r="316" spans="1:6" ht="16.5">
      <c r="A316" s="229"/>
      <c r="B316" s="40"/>
      <c r="C316" s="45"/>
      <c r="D316" s="46"/>
      <c r="E316" s="47"/>
      <c r="F316" s="47"/>
    </row>
    <row r="317" spans="1:6" ht="16.5">
      <c r="A317" s="229"/>
      <c r="B317" s="40"/>
      <c r="C317" s="45"/>
      <c r="D317" s="46"/>
      <c r="E317" s="47"/>
      <c r="F317" s="47"/>
    </row>
    <row r="318" spans="1:6" ht="16.5">
      <c r="A318" s="229"/>
      <c r="B318" s="40"/>
      <c r="C318" s="45"/>
      <c r="D318" s="46"/>
      <c r="E318" s="47"/>
      <c r="F318" s="47"/>
    </row>
    <row r="319" spans="1:6" ht="16.5">
      <c r="A319" s="229"/>
      <c r="B319" s="40"/>
      <c r="C319" s="45"/>
      <c r="D319" s="46"/>
      <c r="E319" s="47"/>
      <c r="F319" s="47"/>
    </row>
    <row r="320" spans="1:6" ht="16.5">
      <c r="A320" s="229"/>
      <c r="B320" s="40"/>
      <c r="C320" s="45"/>
      <c r="D320" s="46"/>
      <c r="E320" s="47"/>
      <c r="F320" s="47"/>
    </row>
    <row r="321" spans="1:6" ht="16.5">
      <c r="A321" s="229"/>
      <c r="B321" s="40"/>
      <c r="C321" s="45"/>
      <c r="D321" s="46"/>
      <c r="E321" s="47"/>
      <c r="F321" s="47"/>
    </row>
    <row r="322" spans="3:4" ht="16.5">
      <c r="C322" s="45"/>
      <c r="D322" s="46"/>
    </row>
    <row r="323" spans="3:4" ht="16.5">
      <c r="C323" s="45"/>
      <c r="D323" s="46"/>
    </row>
    <row r="324" ht="16.5">
      <c r="D324" s="46"/>
    </row>
    <row r="325" ht="16.5">
      <c r="D325" s="46"/>
    </row>
    <row r="326" ht="16.5">
      <c r="D326" s="46"/>
    </row>
    <row r="327" ht="16.5">
      <c r="D327" s="46"/>
    </row>
    <row r="328" ht="16.5">
      <c r="D328" s="46"/>
    </row>
    <row r="329" ht="16.5">
      <c r="D329" s="46"/>
    </row>
    <row r="330" ht="16.5">
      <c r="D330" s="46"/>
    </row>
    <row r="331" ht="16.5">
      <c r="D331" s="46"/>
    </row>
    <row r="332" ht="16.5">
      <c r="D332" s="46"/>
    </row>
    <row r="333" ht="16.5">
      <c r="D333" s="46"/>
    </row>
    <row r="334" ht="16.5">
      <c r="D334" s="46"/>
    </row>
    <row r="335" ht="16.5">
      <c r="D335" s="46"/>
    </row>
    <row r="336" ht="16.5">
      <c r="D336" s="46"/>
    </row>
    <row r="337" ht="16.5">
      <c r="D337" s="46"/>
    </row>
    <row r="338" ht="16.5">
      <c r="D338" s="46"/>
    </row>
    <row r="339" ht="16.5">
      <c r="D339" s="46"/>
    </row>
    <row r="340" ht="16.5">
      <c r="D340" s="46"/>
    </row>
    <row r="341" ht="16.5">
      <c r="D341" s="46"/>
    </row>
    <row r="342" ht="16.5">
      <c r="D342" s="46"/>
    </row>
    <row r="343" ht="16.5">
      <c r="D343" s="46"/>
    </row>
    <row r="344" ht="16.5">
      <c r="D344" s="46"/>
    </row>
    <row r="345" ht="16.5">
      <c r="D345" s="46"/>
    </row>
    <row r="346" ht="16.5">
      <c r="D346" s="46"/>
    </row>
    <row r="347" ht="16.5">
      <c r="D347" s="46"/>
    </row>
    <row r="348" ht="16.5">
      <c r="D348" s="46"/>
    </row>
    <row r="349" ht="16.5">
      <c r="D349" s="46"/>
    </row>
    <row r="350" ht="16.5">
      <c r="D350" s="46"/>
    </row>
    <row r="351" ht="16.5">
      <c r="D351" s="46"/>
    </row>
    <row r="352" ht="16.5">
      <c r="D352" s="46"/>
    </row>
    <row r="353" ht="16.5">
      <c r="D353" s="46"/>
    </row>
    <row r="354" ht="16.5">
      <c r="D354" s="46"/>
    </row>
    <row r="355" ht="16.5">
      <c r="D355" s="46"/>
    </row>
    <row r="356" ht="16.5">
      <c r="D356" s="46"/>
    </row>
    <row r="357" ht="16.5">
      <c r="D357" s="46"/>
    </row>
    <row r="358" ht="16.5">
      <c r="D358" s="46"/>
    </row>
    <row r="359" ht="16.5">
      <c r="D359" s="46"/>
    </row>
    <row r="360" ht="16.5">
      <c r="D360" s="46"/>
    </row>
    <row r="361" ht="16.5">
      <c r="D361" s="46"/>
    </row>
    <row r="362" ht="16.5">
      <c r="D362" s="46"/>
    </row>
    <row r="363" ht="16.5">
      <c r="D363" s="46"/>
    </row>
    <row r="364" ht="16.5">
      <c r="D364" s="46"/>
    </row>
    <row r="365" ht="16.5">
      <c r="D365" s="46"/>
    </row>
    <row r="366" ht="16.5">
      <c r="D366" s="46"/>
    </row>
    <row r="367" ht="16.5">
      <c r="D367" s="46"/>
    </row>
    <row r="368" ht="16.5">
      <c r="D368" s="46"/>
    </row>
    <row r="369" ht="16.5">
      <c r="D369" s="46"/>
    </row>
    <row r="370" ht="16.5">
      <c r="D370" s="46"/>
    </row>
    <row r="371" ht="16.5">
      <c r="D371" s="46"/>
    </row>
    <row r="372" ht="16.5">
      <c r="D372" s="46"/>
    </row>
    <row r="373" ht="16.5">
      <c r="D373" s="46"/>
    </row>
    <row r="374" ht="16.5">
      <c r="D374" s="46"/>
    </row>
    <row r="375" ht="16.5">
      <c r="D375" s="46"/>
    </row>
    <row r="376" ht="16.5">
      <c r="D376" s="46"/>
    </row>
    <row r="377" ht="16.5">
      <c r="D377" s="46"/>
    </row>
    <row r="378" ht="16.5">
      <c r="D378" s="46"/>
    </row>
    <row r="379" ht="16.5">
      <c r="D379" s="46"/>
    </row>
    <row r="380" ht="16.5">
      <c r="D380" s="46"/>
    </row>
    <row r="381" ht="16.5">
      <c r="D381" s="46"/>
    </row>
    <row r="382" ht="16.5">
      <c r="D382" s="46"/>
    </row>
    <row r="383" ht="16.5">
      <c r="D383" s="46"/>
    </row>
    <row r="384" ht="16.5">
      <c r="D384" s="46"/>
    </row>
    <row r="385" ht="16.5">
      <c r="D385" s="46"/>
    </row>
    <row r="386" ht="16.5">
      <c r="D386" s="46"/>
    </row>
    <row r="387" ht="16.5">
      <c r="D387" s="46"/>
    </row>
    <row r="388" ht="16.5">
      <c r="D388" s="46"/>
    </row>
    <row r="389" ht="16.5">
      <c r="D389" s="46"/>
    </row>
    <row r="390" ht="16.5">
      <c r="D390" s="46"/>
    </row>
    <row r="391" ht="16.5">
      <c r="D391" s="46"/>
    </row>
    <row r="392" ht="16.5">
      <c r="D392" s="46"/>
    </row>
    <row r="393" ht="16.5">
      <c r="D393" s="46"/>
    </row>
    <row r="394" ht="16.5">
      <c r="D394" s="46"/>
    </row>
    <row r="395" ht="16.5">
      <c r="D395" s="46"/>
    </row>
    <row r="396" ht="16.5">
      <c r="D396" s="46"/>
    </row>
  </sheetData>
  <sheetProtection/>
  <mergeCells count="2">
    <mergeCell ref="B2:F2"/>
    <mergeCell ref="B224:C224"/>
  </mergeCells>
  <conditionalFormatting sqref="F64:F65">
    <cfRule type="cellIs" priority="7" dxfId="2" operator="equal" stopIfTrue="1">
      <formula>0</formula>
    </cfRule>
  </conditionalFormatting>
  <conditionalFormatting sqref="F80">
    <cfRule type="cellIs" priority="1" dxfId="2" operator="equal"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F260"/>
  <sheetViews>
    <sheetView zoomScalePageLayoutView="0" workbookViewId="0" topLeftCell="A139">
      <selection activeCell="F135" sqref="F135"/>
    </sheetView>
  </sheetViews>
  <sheetFormatPr defaultColWidth="8.796875" defaultRowHeight="14.25"/>
  <cols>
    <col min="1" max="1" width="6.8984375" style="167" customWidth="1"/>
    <col min="2" max="2" width="56" style="168" customWidth="1"/>
    <col min="3" max="3" width="9.19921875" style="169" customWidth="1"/>
    <col min="4" max="4" width="10.3984375" style="170" customWidth="1"/>
    <col min="5" max="5" width="11.59765625" style="171" customWidth="1"/>
    <col min="6" max="6" width="10.69921875" style="171" customWidth="1"/>
  </cols>
  <sheetData>
    <row r="1" spans="1:6" ht="25.5">
      <c r="A1" s="139" t="s">
        <v>24</v>
      </c>
      <c r="B1" s="29" t="s">
        <v>25</v>
      </c>
      <c r="C1" s="139" t="s">
        <v>26</v>
      </c>
      <c r="D1" s="140" t="s">
        <v>27</v>
      </c>
      <c r="E1" s="141" t="s">
        <v>28</v>
      </c>
      <c r="F1" s="141" t="s">
        <v>29</v>
      </c>
    </row>
    <row r="2" spans="1:6" ht="14.25">
      <c r="A2" s="174"/>
      <c r="B2" s="173"/>
      <c r="C2" s="174"/>
      <c r="D2" s="175"/>
      <c r="E2" s="176"/>
      <c r="F2" s="176"/>
    </row>
    <row r="3" spans="1:6" ht="24.75" customHeight="1">
      <c r="A3" s="174"/>
      <c r="B3" s="177" t="s">
        <v>492</v>
      </c>
      <c r="C3" s="174"/>
      <c r="D3" s="175"/>
      <c r="E3" s="176"/>
      <c r="F3" s="176"/>
    </row>
    <row r="4" spans="1:6" ht="15.75" customHeight="1">
      <c r="A4" s="174"/>
      <c r="B4" s="177"/>
      <c r="C4" s="174"/>
      <c r="D4" s="175"/>
      <c r="E4" s="176"/>
      <c r="F4" s="176"/>
    </row>
    <row r="5" spans="1:6" ht="189">
      <c r="A5" s="234"/>
      <c r="B5" s="142" t="s">
        <v>357</v>
      </c>
      <c r="C5" s="108"/>
      <c r="D5" s="143"/>
      <c r="E5" s="144"/>
      <c r="F5" s="145"/>
    </row>
    <row r="6" spans="1:6" ht="15.75">
      <c r="A6" s="234"/>
      <c r="B6" s="142"/>
      <c r="C6" s="108"/>
      <c r="D6" s="143"/>
      <c r="E6" s="144"/>
      <c r="F6" s="145"/>
    </row>
    <row r="7" spans="1:6" ht="31.5">
      <c r="A7" s="234">
        <v>1</v>
      </c>
      <c r="B7" s="146" t="s">
        <v>358</v>
      </c>
      <c r="C7" s="108"/>
      <c r="D7" s="143"/>
      <c r="E7" s="42"/>
      <c r="F7" s="144"/>
    </row>
    <row r="8" spans="1:6" ht="15.75">
      <c r="A8" s="234"/>
      <c r="B8" s="146" t="s">
        <v>359</v>
      </c>
      <c r="C8" s="78" t="s">
        <v>360</v>
      </c>
      <c r="D8" s="203">
        <v>28</v>
      </c>
      <c r="E8" s="198"/>
      <c r="F8" s="198">
        <f>D8*E8</f>
        <v>0</v>
      </c>
    </row>
    <row r="9" spans="1:6" ht="31.5">
      <c r="A9" s="234">
        <v>2</v>
      </c>
      <c r="B9" s="146" t="s">
        <v>361</v>
      </c>
      <c r="C9" s="78" t="s">
        <v>360</v>
      </c>
      <c r="D9" s="204">
        <v>50</v>
      </c>
      <c r="E9" s="92"/>
      <c r="F9" s="198">
        <f>D9*E9</f>
        <v>0</v>
      </c>
    </row>
    <row r="10" spans="1:6" ht="31.5">
      <c r="A10" s="234">
        <v>3</v>
      </c>
      <c r="B10" s="146" t="s">
        <v>362</v>
      </c>
      <c r="C10" s="78" t="s">
        <v>360</v>
      </c>
      <c r="D10" s="204">
        <v>40</v>
      </c>
      <c r="E10" s="92"/>
      <c r="F10" s="198">
        <f>E10*D10</f>
        <v>0</v>
      </c>
    </row>
    <row r="11" spans="1:6" ht="31.5">
      <c r="A11" s="234">
        <v>4</v>
      </c>
      <c r="B11" s="146" t="s">
        <v>363</v>
      </c>
      <c r="C11" s="78" t="s">
        <v>360</v>
      </c>
      <c r="D11" s="204">
        <v>35</v>
      </c>
      <c r="E11" s="92"/>
      <c r="F11" s="198">
        <f>E11*D11</f>
        <v>0</v>
      </c>
    </row>
    <row r="12" spans="1:6" ht="31.5">
      <c r="A12" s="234">
        <v>5</v>
      </c>
      <c r="B12" s="146" t="s">
        <v>364</v>
      </c>
      <c r="C12" s="78" t="s">
        <v>360</v>
      </c>
      <c r="D12" s="204">
        <v>30</v>
      </c>
      <c r="E12" s="92"/>
      <c r="F12" s="198">
        <f>E12*D12</f>
        <v>0</v>
      </c>
    </row>
    <row r="13" spans="1:6" ht="31.5">
      <c r="A13" s="234">
        <v>6</v>
      </c>
      <c r="B13" s="146" t="s">
        <v>365</v>
      </c>
      <c r="C13" s="78" t="s">
        <v>360</v>
      </c>
      <c r="D13" s="204">
        <v>30</v>
      </c>
      <c r="E13" s="92"/>
      <c r="F13" s="198">
        <f>D13*E13</f>
        <v>0</v>
      </c>
    </row>
    <row r="14" spans="1:6" ht="15.75">
      <c r="A14" s="234">
        <v>7</v>
      </c>
      <c r="B14" s="146" t="s">
        <v>366</v>
      </c>
      <c r="C14" s="78" t="s">
        <v>31</v>
      </c>
      <c r="D14" s="203">
        <v>55</v>
      </c>
      <c r="E14" s="198"/>
      <c r="F14" s="198">
        <f>D14*E14</f>
        <v>0</v>
      </c>
    </row>
    <row r="15" spans="1:6" ht="31.5">
      <c r="A15" s="234">
        <v>8</v>
      </c>
      <c r="B15" s="146" t="s">
        <v>367</v>
      </c>
      <c r="C15" s="78" t="s">
        <v>360</v>
      </c>
      <c r="D15" s="204">
        <v>30</v>
      </c>
      <c r="E15" s="92"/>
      <c r="F15" s="198">
        <f>D15*E15</f>
        <v>0</v>
      </c>
    </row>
    <row r="16" spans="1:6" ht="126">
      <c r="A16" s="234">
        <v>9</v>
      </c>
      <c r="B16" s="146" t="s">
        <v>368</v>
      </c>
      <c r="C16" s="78" t="s">
        <v>31</v>
      </c>
      <c r="D16" s="204">
        <v>1</v>
      </c>
      <c r="E16" s="92"/>
      <c r="F16" s="198">
        <f>D16*E16</f>
        <v>0</v>
      </c>
    </row>
    <row r="17" spans="1:6" ht="110.25">
      <c r="A17" s="234">
        <v>10</v>
      </c>
      <c r="B17" s="146" t="s">
        <v>369</v>
      </c>
      <c r="C17" s="78" t="s">
        <v>31</v>
      </c>
      <c r="D17" s="204">
        <v>1</v>
      </c>
      <c r="E17" s="92"/>
      <c r="F17" s="198">
        <f>E17*D17</f>
        <v>0</v>
      </c>
    </row>
    <row r="18" spans="1:6" ht="31.5">
      <c r="A18" s="234">
        <v>11</v>
      </c>
      <c r="B18" s="146" t="s">
        <v>370</v>
      </c>
      <c r="C18" s="78"/>
      <c r="D18" s="199"/>
      <c r="E18" s="92"/>
      <c r="F18" s="198"/>
    </row>
    <row r="19" spans="1:6" ht="31.5">
      <c r="A19" s="234"/>
      <c r="B19" s="146" t="s">
        <v>371</v>
      </c>
      <c r="C19" s="78" t="s">
        <v>31</v>
      </c>
      <c r="D19" s="204">
        <v>1</v>
      </c>
      <c r="E19" s="92"/>
      <c r="F19" s="198">
        <f>E19*D19</f>
        <v>0</v>
      </c>
    </row>
    <row r="20" spans="1:6" ht="31.5">
      <c r="A20" s="234"/>
      <c r="B20" s="146" t="s">
        <v>372</v>
      </c>
      <c r="C20" s="78" t="s">
        <v>31</v>
      </c>
      <c r="D20" s="204">
        <v>1</v>
      </c>
      <c r="E20" s="92"/>
      <c r="F20" s="198">
        <f>E20*D20</f>
        <v>0</v>
      </c>
    </row>
    <row r="21" spans="1:6" ht="15.75">
      <c r="A21" s="234"/>
      <c r="B21" s="146" t="s">
        <v>373</v>
      </c>
      <c r="C21" s="78" t="s">
        <v>31</v>
      </c>
      <c r="D21" s="204">
        <v>1</v>
      </c>
      <c r="E21" s="92"/>
      <c r="F21" s="198">
        <f>E21*D21</f>
        <v>0</v>
      </c>
    </row>
    <row r="22" spans="1:6" ht="51">
      <c r="A22" s="234">
        <v>12</v>
      </c>
      <c r="B22" s="146" t="s">
        <v>374</v>
      </c>
      <c r="C22" s="78" t="s">
        <v>61</v>
      </c>
      <c r="D22" s="204">
        <v>1</v>
      </c>
      <c r="E22" s="92"/>
      <c r="F22" s="198">
        <f>E22*D22</f>
        <v>0</v>
      </c>
    </row>
    <row r="23" spans="1:6" ht="31.5">
      <c r="A23" s="234">
        <v>13</v>
      </c>
      <c r="B23" s="238" t="s">
        <v>375</v>
      </c>
      <c r="C23" s="221" t="s">
        <v>360</v>
      </c>
      <c r="D23" s="239">
        <v>28</v>
      </c>
      <c r="E23" s="219"/>
      <c r="F23" s="240">
        <f>D23*E23</f>
        <v>0</v>
      </c>
    </row>
    <row r="24" spans="1:6" ht="78.75">
      <c r="A24" s="234">
        <v>14</v>
      </c>
      <c r="B24" s="146" t="s">
        <v>376</v>
      </c>
      <c r="C24" s="78" t="s">
        <v>31</v>
      </c>
      <c r="D24" s="204">
        <v>1</v>
      </c>
      <c r="E24" s="198"/>
      <c r="F24" s="198">
        <f>D24*E24</f>
        <v>0</v>
      </c>
    </row>
    <row r="25" spans="1:6" ht="31.5">
      <c r="A25" s="234">
        <v>15</v>
      </c>
      <c r="B25" s="146" t="s">
        <v>377</v>
      </c>
      <c r="C25" s="78" t="s">
        <v>31</v>
      </c>
      <c r="D25" s="204">
        <v>1</v>
      </c>
      <c r="E25" s="198"/>
      <c r="F25" s="198">
        <f>D25*E25</f>
        <v>0</v>
      </c>
    </row>
    <row r="26" spans="1:6" ht="47.25">
      <c r="A26" s="234">
        <v>16</v>
      </c>
      <c r="B26" s="146" t="s">
        <v>378</v>
      </c>
      <c r="C26" s="78" t="s">
        <v>31</v>
      </c>
      <c r="D26" s="204">
        <v>1</v>
      </c>
      <c r="E26" s="92"/>
      <c r="F26" s="198">
        <f>D26*E26</f>
        <v>0</v>
      </c>
    </row>
    <row r="27" spans="1:6" ht="31.5">
      <c r="A27" s="234">
        <v>17</v>
      </c>
      <c r="B27" s="146" t="s">
        <v>379</v>
      </c>
      <c r="C27" s="78" t="s">
        <v>31</v>
      </c>
      <c r="D27" s="204">
        <v>4</v>
      </c>
      <c r="E27" s="92"/>
      <c r="F27" s="198">
        <f>D27*E27</f>
        <v>0</v>
      </c>
    </row>
    <row r="28" spans="1:6" ht="15.75">
      <c r="A28" s="234">
        <v>18</v>
      </c>
      <c r="B28" s="146" t="s">
        <v>380</v>
      </c>
      <c r="C28" s="78" t="s">
        <v>31</v>
      </c>
      <c r="D28" s="203">
        <v>3</v>
      </c>
      <c r="E28" s="198"/>
      <c r="F28" s="198">
        <f>D28*E28</f>
        <v>0</v>
      </c>
    </row>
    <row r="29" spans="1:6" ht="15.75">
      <c r="A29" s="234">
        <v>19</v>
      </c>
      <c r="B29" s="146" t="s">
        <v>381</v>
      </c>
      <c r="C29" s="78" t="s">
        <v>31</v>
      </c>
      <c r="D29" s="204">
        <v>1</v>
      </c>
      <c r="E29" s="92"/>
      <c r="F29" s="198">
        <f aca="true" t="shared" si="0" ref="F29:F45">E29*D29</f>
        <v>0</v>
      </c>
    </row>
    <row r="30" spans="1:6" ht="15.75">
      <c r="A30" s="234">
        <v>20</v>
      </c>
      <c r="B30" s="146" t="s">
        <v>382</v>
      </c>
      <c r="C30" s="78" t="s">
        <v>31</v>
      </c>
      <c r="D30" s="204">
        <v>1</v>
      </c>
      <c r="E30" s="92"/>
      <c r="F30" s="198">
        <f>E30*D30</f>
        <v>0</v>
      </c>
    </row>
    <row r="31" spans="1:6" ht="31.5">
      <c r="A31" s="234">
        <v>21</v>
      </c>
      <c r="B31" s="146" t="s">
        <v>383</v>
      </c>
      <c r="C31" s="78" t="s">
        <v>31</v>
      </c>
      <c r="D31" s="203">
        <v>1</v>
      </c>
      <c r="E31" s="198"/>
      <c r="F31" s="198">
        <f t="shared" si="0"/>
        <v>0</v>
      </c>
    </row>
    <row r="32" spans="1:6" ht="31.5">
      <c r="A32" s="234">
        <v>22</v>
      </c>
      <c r="B32" s="146" t="s">
        <v>384</v>
      </c>
      <c r="C32" s="78" t="s">
        <v>31</v>
      </c>
      <c r="D32" s="204">
        <v>3</v>
      </c>
      <c r="E32" s="92"/>
      <c r="F32" s="198">
        <f t="shared" si="0"/>
        <v>0</v>
      </c>
    </row>
    <row r="33" spans="1:6" ht="15.75">
      <c r="A33" s="234">
        <v>23</v>
      </c>
      <c r="B33" s="146" t="s">
        <v>385</v>
      </c>
      <c r="C33" s="78" t="s">
        <v>31</v>
      </c>
      <c r="D33" s="203">
        <v>1</v>
      </c>
      <c r="E33" s="198"/>
      <c r="F33" s="198">
        <f t="shared" si="0"/>
        <v>0</v>
      </c>
    </row>
    <row r="34" spans="1:6" ht="15.75">
      <c r="A34" s="234">
        <v>24</v>
      </c>
      <c r="B34" s="146" t="s">
        <v>386</v>
      </c>
      <c r="C34" s="78" t="s">
        <v>31</v>
      </c>
      <c r="D34" s="204">
        <v>1</v>
      </c>
      <c r="E34" s="92"/>
      <c r="F34" s="198">
        <f t="shared" si="0"/>
        <v>0</v>
      </c>
    </row>
    <row r="35" spans="1:6" ht="15.75">
      <c r="A35" s="234">
        <v>25</v>
      </c>
      <c r="B35" s="146" t="s">
        <v>387</v>
      </c>
      <c r="C35" s="78" t="s">
        <v>31</v>
      </c>
      <c r="D35" s="203">
        <v>1</v>
      </c>
      <c r="E35" s="198"/>
      <c r="F35" s="198">
        <f t="shared" si="0"/>
        <v>0</v>
      </c>
    </row>
    <row r="36" spans="1:6" ht="15.75">
      <c r="A36" s="234">
        <v>26</v>
      </c>
      <c r="B36" s="146" t="s">
        <v>388</v>
      </c>
      <c r="C36" s="78" t="s">
        <v>31</v>
      </c>
      <c r="D36" s="203">
        <v>1</v>
      </c>
      <c r="E36" s="198"/>
      <c r="F36" s="198">
        <f t="shared" si="0"/>
        <v>0</v>
      </c>
    </row>
    <row r="37" spans="1:6" ht="15.75">
      <c r="A37" s="234">
        <v>27</v>
      </c>
      <c r="B37" s="146" t="s">
        <v>389</v>
      </c>
      <c r="C37" s="78" t="s">
        <v>31</v>
      </c>
      <c r="D37" s="203">
        <v>2</v>
      </c>
      <c r="E37" s="198"/>
      <c r="F37" s="198">
        <f t="shared" si="0"/>
        <v>0</v>
      </c>
    </row>
    <row r="38" spans="1:6" ht="15.75">
      <c r="A38" s="234">
        <v>28</v>
      </c>
      <c r="B38" s="146" t="s">
        <v>390</v>
      </c>
      <c r="C38" s="78" t="s">
        <v>31</v>
      </c>
      <c r="D38" s="203">
        <v>1</v>
      </c>
      <c r="E38" s="198"/>
      <c r="F38" s="198">
        <f t="shared" si="0"/>
        <v>0</v>
      </c>
    </row>
    <row r="39" spans="1:6" ht="15.75">
      <c r="A39" s="234">
        <v>29</v>
      </c>
      <c r="B39" s="146" t="s">
        <v>391</v>
      </c>
      <c r="C39" s="78" t="s">
        <v>31</v>
      </c>
      <c r="D39" s="203">
        <v>2</v>
      </c>
      <c r="E39" s="198"/>
      <c r="F39" s="198">
        <f t="shared" si="0"/>
        <v>0</v>
      </c>
    </row>
    <row r="40" spans="1:6" ht="15.75">
      <c r="A40" s="234">
        <v>30</v>
      </c>
      <c r="B40" s="146" t="s">
        <v>392</v>
      </c>
      <c r="C40" s="78" t="s">
        <v>31</v>
      </c>
      <c r="D40" s="203">
        <v>3</v>
      </c>
      <c r="E40" s="198"/>
      <c r="F40" s="198">
        <f t="shared" si="0"/>
        <v>0</v>
      </c>
    </row>
    <row r="41" spans="1:6" ht="15.75">
      <c r="A41" s="234">
        <v>31</v>
      </c>
      <c r="B41" s="146" t="s">
        <v>393</v>
      </c>
      <c r="C41" s="78" t="s">
        <v>31</v>
      </c>
      <c r="D41" s="203">
        <v>13</v>
      </c>
      <c r="E41" s="198"/>
      <c r="F41" s="198">
        <f t="shared" si="0"/>
        <v>0</v>
      </c>
    </row>
    <row r="42" spans="1:6" ht="15.75">
      <c r="A42" s="234">
        <v>32</v>
      </c>
      <c r="B42" s="146" t="s">
        <v>394</v>
      </c>
      <c r="C42" s="78" t="s">
        <v>31</v>
      </c>
      <c r="D42" s="203">
        <v>5</v>
      </c>
      <c r="E42" s="198"/>
      <c r="F42" s="198">
        <f t="shared" si="0"/>
        <v>0</v>
      </c>
    </row>
    <row r="43" spans="1:6" ht="15.75">
      <c r="A43" s="234">
        <v>33</v>
      </c>
      <c r="B43" s="146" t="s">
        <v>395</v>
      </c>
      <c r="C43" s="78" t="s">
        <v>31</v>
      </c>
      <c r="D43" s="203">
        <v>8</v>
      </c>
      <c r="E43" s="198"/>
      <c r="F43" s="198">
        <f t="shared" si="0"/>
        <v>0</v>
      </c>
    </row>
    <row r="44" spans="1:6" ht="15.75">
      <c r="A44" s="234">
        <v>34</v>
      </c>
      <c r="B44" s="146" t="s">
        <v>396</v>
      </c>
      <c r="C44" s="78" t="s">
        <v>31</v>
      </c>
      <c r="D44" s="203">
        <v>3</v>
      </c>
      <c r="E44" s="198"/>
      <c r="F44" s="198">
        <f>E44*D44</f>
        <v>0</v>
      </c>
    </row>
    <row r="45" spans="1:6" ht="15.75">
      <c r="A45" s="234">
        <v>35</v>
      </c>
      <c r="B45" s="146" t="s">
        <v>397</v>
      </c>
      <c r="C45" s="78" t="s">
        <v>31</v>
      </c>
      <c r="D45" s="203">
        <v>3</v>
      </c>
      <c r="E45" s="198"/>
      <c r="F45" s="198">
        <f t="shared" si="0"/>
        <v>0</v>
      </c>
    </row>
    <row r="46" spans="1:6" ht="15.75">
      <c r="A46" s="234">
        <v>36</v>
      </c>
      <c r="B46" s="146" t="s">
        <v>398</v>
      </c>
      <c r="C46" s="78" t="s">
        <v>31</v>
      </c>
      <c r="D46" s="203">
        <v>1</v>
      </c>
      <c r="E46" s="198"/>
      <c r="F46" s="198">
        <f>E46*D46</f>
        <v>0</v>
      </c>
    </row>
    <row r="47" spans="1:6" ht="15.75">
      <c r="A47" s="234">
        <v>37</v>
      </c>
      <c r="B47" s="146" t="s">
        <v>399</v>
      </c>
      <c r="C47" s="78" t="s">
        <v>31</v>
      </c>
      <c r="D47" s="203">
        <v>1</v>
      </c>
      <c r="E47" s="198"/>
      <c r="F47" s="198">
        <f>E47*D47</f>
        <v>0</v>
      </c>
    </row>
    <row r="48" spans="1:6" ht="63">
      <c r="A48" s="234">
        <v>38</v>
      </c>
      <c r="B48" s="146" t="s">
        <v>400</v>
      </c>
      <c r="C48" s="78" t="s">
        <v>31</v>
      </c>
      <c r="D48" s="204">
        <v>1</v>
      </c>
      <c r="E48" s="198"/>
      <c r="F48" s="198">
        <f aca="true" t="shared" si="1" ref="F48:F53">D48*E48</f>
        <v>0</v>
      </c>
    </row>
    <row r="49" spans="1:6" ht="31.5">
      <c r="A49" s="234">
        <v>39</v>
      </c>
      <c r="B49" s="146" t="s">
        <v>401</v>
      </c>
      <c r="C49" s="78" t="s">
        <v>31</v>
      </c>
      <c r="D49" s="204">
        <v>2</v>
      </c>
      <c r="E49" s="198"/>
      <c r="F49" s="198">
        <f t="shared" si="1"/>
        <v>0</v>
      </c>
    </row>
    <row r="50" spans="1:6" ht="31.5">
      <c r="A50" s="234">
        <v>40</v>
      </c>
      <c r="B50" s="146" t="s">
        <v>402</v>
      </c>
      <c r="C50" s="78" t="s">
        <v>31</v>
      </c>
      <c r="D50" s="204">
        <v>3</v>
      </c>
      <c r="E50" s="92"/>
      <c r="F50" s="198">
        <f t="shared" si="1"/>
        <v>0</v>
      </c>
    </row>
    <row r="51" spans="1:6" ht="15.75">
      <c r="A51" s="234">
        <v>41</v>
      </c>
      <c r="B51" s="146" t="s">
        <v>403</v>
      </c>
      <c r="C51" s="78" t="s">
        <v>31</v>
      </c>
      <c r="D51" s="204">
        <v>2</v>
      </c>
      <c r="E51" s="92"/>
      <c r="F51" s="198">
        <f t="shared" si="1"/>
        <v>0</v>
      </c>
    </row>
    <row r="52" spans="1:6" ht="31.5">
      <c r="A52" s="234">
        <v>42</v>
      </c>
      <c r="B52" s="146" t="s">
        <v>404</v>
      </c>
      <c r="C52" s="78" t="s">
        <v>31</v>
      </c>
      <c r="D52" s="203">
        <v>20</v>
      </c>
      <c r="E52" s="198"/>
      <c r="F52" s="198">
        <f t="shared" si="1"/>
        <v>0</v>
      </c>
    </row>
    <row r="53" spans="1:6" ht="15.75">
      <c r="A53" s="234">
        <v>43</v>
      </c>
      <c r="B53" s="146" t="s">
        <v>405</v>
      </c>
      <c r="C53" s="78" t="s">
        <v>31</v>
      </c>
      <c r="D53" s="203">
        <v>2</v>
      </c>
      <c r="E53" s="198"/>
      <c r="F53" s="198">
        <f t="shared" si="1"/>
        <v>0</v>
      </c>
    </row>
    <row r="54" spans="1:6" ht="15.75">
      <c r="A54" s="234">
        <v>44</v>
      </c>
      <c r="B54" s="146" t="s">
        <v>406</v>
      </c>
      <c r="C54" s="78" t="s">
        <v>31</v>
      </c>
      <c r="D54" s="203">
        <v>2</v>
      </c>
      <c r="E54" s="198"/>
      <c r="F54" s="198">
        <f>E54*D54</f>
        <v>0</v>
      </c>
    </row>
    <row r="55" spans="1:6" ht="15.75">
      <c r="A55" s="234">
        <v>45</v>
      </c>
      <c r="B55" s="146" t="s">
        <v>407</v>
      </c>
      <c r="C55" s="78" t="s">
        <v>31</v>
      </c>
      <c r="D55" s="203">
        <v>1</v>
      </c>
      <c r="E55" s="198"/>
      <c r="F55" s="198">
        <f aca="true" t="shared" si="2" ref="F55:F64">E55*D55</f>
        <v>0</v>
      </c>
    </row>
    <row r="56" spans="1:6" ht="31.5">
      <c r="A56" s="234">
        <v>46</v>
      </c>
      <c r="B56" s="146" t="s">
        <v>408</v>
      </c>
      <c r="C56" s="78" t="s">
        <v>31</v>
      </c>
      <c r="D56" s="204">
        <v>1</v>
      </c>
      <c r="E56" s="92"/>
      <c r="F56" s="198">
        <f>E56*D56</f>
        <v>0</v>
      </c>
    </row>
    <row r="57" spans="1:6" ht="31.5">
      <c r="A57" s="234">
        <v>47</v>
      </c>
      <c r="B57" s="146" t="s">
        <v>409</v>
      </c>
      <c r="C57" s="78" t="s">
        <v>31</v>
      </c>
      <c r="D57" s="204">
        <v>3</v>
      </c>
      <c r="E57" s="198"/>
      <c r="F57" s="198">
        <f t="shared" si="2"/>
        <v>0</v>
      </c>
    </row>
    <row r="58" spans="1:6" ht="31.5">
      <c r="A58" s="234">
        <v>48</v>
      </c>
      <c r="B58" s="146" t="s">
        <v>410</v>
      </c>
      <c r="C58" s="78" t="s">
        <v>31</v>
      </c>
      <c r="D58" s="204">
        <v>6</v>
      </c>
      <c r="E58" s="92"/>
      <c r="F58" s="198">
        <f t="shared" si="2"/>
        <v>0</v>
      </c>
    </row>
    <row r="59" spans="1:6" ht="31.5">
      <c r="A59" s="234">
        <v>49</v>
      </c>
      <c r="B59" s="146" t="s">
        <v>411</v>
      </c>
      <c r="C59" s="78" t="s">
        <v>31</v>
      </c>
      <c r="D59" s="204">
        <v>3</v>
      </c>
      <c r="E59" s="92"/>
      <c r="F59" s="198">
        <f t="shared" si="2"/>
        <v>0</v>
      </c>
    </row>
    <row r="60" spans="1:6" ht="15.75">
      <c r="A60" s="234">
        <v>50</v>
      </c>
      <c r="B60" s="146" t="s">
        <v>412</v>
      </c>
      <c r="C60" s="78" t="s">
        <v>31</v>
      </c>
      <c r="D60" s="203">
        <v>1</v>
      </c>
      <c r="E60" s="198"/>
      <c r="F60" s="198">
        <f>E60*D60</f>
        <v>0</v>
      </c>
    </row>
    <row r="61" spans="1:6" ht="31.5">
      <c r="A61" s="234">
        <v>51</v>
      </c>
      <c r="B61" s="146" t="s">
        <v>413</v>
      </c>
      <c r="C61" s="78" t="s">
        <v>31</v>
      </c>
      <c r="D61" s="204">
        <v>1</v>
      </c>
      <c r="E61" s="92"/>
      <c r="F61" s="198">
        <f t="shared" si="2"/>
        <v>0</v>
      </c>
    </row>
    <row r="62" spans="1:6" ht="15.75">
      <c r="A62" s="234">
        <v>52</v>
      </c>
      <c r="B62" s="146" t="s">
        <v>414</v>
      </c>
      <c r="C62" s="78" t="s">
        <v>31</v>
      </c>
      <c r="D62" s="203">
        <v>1</v>
      </c>
      <c r="E62" s="198"/>
      <c r="F62" s="198">
        <f t="shared" si="2"/>
        <v>0</v>
      </c>
    </row>
    <row r="63" spans="1:6" ht="15.75">
      <c r="A63" s="234">
        <v>53</v>
      </c>
      <c r="B63" s="146" t="s">
        <v>415</v>
      </c>
      <c r="C63" s="78" t="s">
        <v>31</v>
      </c>
      <c r="D63" s="203">
        <v>1</v>
      </c>
      <c r="E63" s="198"/>
      <c r="F63" s="198">
        <f t="shared" si="2"/>
        <v>0</v>
      </c>
    </row>
    <row r="64" spans="1:6" ht="15.75">
      <c r="A64" s="234">
        <v>54</v>
      </c>
      <c r="B64" s="146" t="s">
        <v>416</v>
      </c>
      <c r="C64" s="78" t="s">
        <v>31</v>
      </c>
      <c r="D64" s="204">
        <v>2</v>
      </c>
      <c r="E64" s="92"/>
      <c r="F64" s="198">
        <f t="shared" si="2"/>
        <v>0</v>
      </c>
    </row>
    <row r="65" spans="1:6" ht="15.75">
      <c r="A65" s="234">
        <v>55</v>
      </c>
      <c r="B65" s="146" t="s">
        <v>417</v>
      </c>
      <c r="C65" s="78" t="s">
        <v>31</v>
      </c>
      <c r="D65" s="203">
        <v>1</v>
      </c>
      <c r="E65" s="198"/>
      <c r="F65" s="198">
        <f>D65*E65</f>
        <v>0</v>
      </c>
    </row>
    <row r="66" spans="1:6" ht="31.5">
      <c r="A66" s="234">
        <v>56</v>
      </c>
      <c r="B66" s="146" t="s">
        <v>418</v>
      </c>
      <c r="C66" s="78" t="s">
        <v>31</v>
      </c>
      <c r="D66" s="204">
        <v>1</v>
      </c>
      <c r="E66" s="92"/>
      <c r="F66" s="198">
        <f aca="true" t="shared" si="3" ref="F66:F71">E66*D66</f>
        <v>0</v>
      </c>
    </row>
    <row r="67" spans="1:6" ht="15.75">
      <c r="A67" s="234">
        <v>57</v>
      </c>
      <c r="B67" s="146" t="s">
        <v>419</v>
      </c>
      <c r="C67" s="78" t="s">
        <v>31</v>
      </c>
      <c r="D67" s="203">
        <v>2</v>
      </c>
      <c r="E67" s="198"/>
      <c r="F67" s="198">
        <f t="shared" si="3"/>
        <v>0</v>
      </c>
    </row>
    <row r="68" spans="1:6" ht="15.75">
      <c r="A68" s="234">
        <v>58</v>
      </c>
      <c r="B68" s="146" t="s">
        <v>420</v>
      </c>
      <c r="C68" s="78" t="s">
        <v>31</v>
      </c>
      <c r="D68" s="203">
        <v>1</v>
      </c>
      <c r="E68" s="198"/>
      <c r="F68" s="198">
        <f t="shared" si="3"/>
        <v>0</v>
      </c>
    </row>
    <row r="69" spans="1:6" ht="47.25">
      <c r="A69" s="234">
        <v>59</v>
      </c>
      <c r="B69" s="146" t="s">
        <v>421</v>
      </c>
      <c r="C69" s="78" t="s">
        <v>31</v>
      </c>
      <c r="D69" s="203">
        <v>1</v>
      </c>
      <c r="E69" s="198"/>
      <c r="F69" s="198">
        <f t="shared" si="3"/>
        <v>0</v>
      </c>
    </row>
    <row r="70" spans="1:6" ht="31.5">
      <c r="A70" s="234">
        <v>60</v>
      </c>
      <c r="B70" s="146" t="s">
        <v>422</v>
      </c>
      <c r="C70" s="78" t="s">
        <v>31</v>
      </c>
      <c r="D70" s="204">
        <v>2</v>
      </c>
      <c r="E70" s="92"/>
      <c r="F70" s="198">
        <f t="shared" si="3"/>
        <v>0</v>
      </c>
    </row>
    <row r="71" spans="1:6" ht="31.5">
      <c r="A71" s="234">
        <v>61</v>
      </c>
      <c r="B71" s="146" t="s">
        <v>423</v>
      </c>
      <c r="C71" s="78" t="s">
        <v>31</v>
      </c>
      <c r="D71" s="204">
        <v>2</v>
      </c>
      <c r="E71" s="92"/>
      <c r="F71" s="198">
        <f t="shared" si="3"/>
        <v>0</v>
      </c>
    </row>
    <row r="72" spans="1:6" ht="31.5">
      <c r="A72" s="234">
        <v>62</v>
      </c>
      <c r="B72" s="146" t="s">
        <v>424</v>
      </c>
      <c r="C72" s="78" t="s">
        <v>31</v>
      </c>
      <c r="D72" s="204">
        <v>1</v>
      </c>
      <c r="E72" s="92"/>
      <c r="F72" s="198">
        <f>E72*D72</f>
        <v>0</v>
      </c>
    </row>
    <row r="73" spans="1:6" ht="63">
      <c r="A73" s="234">
        <v>63</v>
      </c>
      <c r="B73" s="146" t="s">
        <v>425</v>
      </c>
      <c r="C73" s="78" t="s">
        <v>31</v>
      </c>
      <c r="D73" s="204">
        <v>1</v>
      </c>
      <c r="E73" s="198"/>
      <c r="F73" s="198">
        <f>E73*D73</f>
        <v>0</v>
      </c>
    </row>
    <row r="74" spans="1:6" ht="15.75">
      <c r="A74" s="234">
        <v>64</v>
      </c>
      <c r="B74" s="146" t="s">
        <v>426</v>
      </c>
      <c r="C74" s="78" t="s">
        <v>31</v>
      </c>
      <c r="D74" s="203">
        <v>1</v>
      </c>
      <c r="E74" s="198"/>
      <c r="F74" s="198">
        <f>D74*E74</f>
        <v>0</v>
      </c>
    </row>
    <row r="75" spans="1:6" ht="31.5">
      <c r="A75" s="234">
        <v>65</v>
      </c>
      <c r="B75" s="238" t="s">
        <v>427</v>
      </c>
      <c r="C75" s="221" t="s">
        <v>61</v>
      </c>
      <c r="D75" s="239">
        <v>1</v>
      </c>
      <c r="E75" s="219"/>
      <c r="F75" s="240">
        <f>D75*E75</f>
        <v>0</v>
      </c>
    </row>
    <row r="76" spans="1:6" ht="31.5">
      <c r="A76" s="234">
        <v>66</v>
      </c>
      <c r="B76" s="146" t="s">
        <v>428</v>
      </c>
      <c r="C76" s="108"/>
      <c r="D76" s="143"/>
      <c r="E76" s="42"/>
      <c r="F76" s="144"/>
    </row>
    <row r="77" spans="1:6" ht="15.75">
      <c r="A77" s="234"/>
      <c r="B77" s="146" t="s">
        <v>429</v>
      </c>
      <c r="C77" s="78" t="s">
        <v>360</v>
      </c>
      <c r="D77" s="203">
        <v>5</v>
      </c>
      <c r="E77" s="198"/>
      <c r="F77" s="198">
        <f>D77*E77</f>
        <v>0</v>
      </c>
    </row>
    <row r="78" spans="1:6" ht="15.75">
      <c r="A78" s="234"/>
      <c r="B78" s="146" t="s">
        <v>430</v>
      </c>
      <c r="C78" s="78" t="s">
        <v>360</v>
      </c>
      <c r="D78" s="203">
        <v>30</v>
      </c>
      <c r="E78" s="198"/>
      <c r="F78" s="198">
        <f>D78*E78</f>
        <v>0</v>
      </c>
    </row>
    <row r="79" spans="1:6" ht="31.5">
      <c r="A79" s="234">
        <v>67</v>
      </c>
      <c r="B79" s="146" t="s">
        <v>431</v>
      </c>
      <c r="C79" s="78"/>
      <c r="D79" s="203"/>
      <c r="E79" s="198"/>
      <c r="F79" s="198"/>
    </row>
    <row r="80" spans="1:6" ht="15.75">
      <c r="A80" s="234"/>
      <c r="B80" s="146" t="s">
        <v>432</v>
      </c>
      <c r="C80" s="78" t="s">
        <v>31</v>
      </c>
      <c r="D80" s="203">
        <v>1</v>
      </c>
      <c r="E80" s="198"/>
      <c r="F80" s="198">
        <f>D80*E80</f>
        <v>0</v>
      </c>
    </row>
    <row r="81" spans="1:6" ht="15.75">
      <c r="A81" s="234"/>
      <c r="B81" s="146" t="s">
        <v>433</v>
      </c>
      <c r="C81" s="78" t="s">
        <v>31</v>
      </c>
      <c r="D81" s="203">
        <v>7</v>
      </c>
      <c r="E81" s="198"/>
      <c r="F81" s="198">
        <f>D81*E81</f>
        <v>0</v>
      </c>
    </row>
    <row r="82" spans="1:6" ht="31.5">
      <c r="A82" s="234">
        <v>68</v>
      </c>
      <c r="B82" s="146" t="s">
        <v>434</v>
      </c>
      <c r="C82" s="78"/>
      <c r="D82" s="204"/>
      <c r="E82" s="92"/>
      <c r="F82" s="198"/>
    </row>
    <row r="83" spans="1:6" ht="15.75">
      <c r="A83" s="234"/>
      <c r="B83" s="146" t="s">
        <v>435</v>
      </c>
      <c r="C83" s="78" t="s">
        <v>360</v>
      </c>
      <c r="D83" s="203">
        <v>35</v>
      </c>
      <c r="E83" s="198"/>
      <c r="F83" s="198">
        <f>D83*E83</f>
        <v>0</v>
      </c>
    </row>
    <row r="84" spans="1:6" ht="15.75">
      <c r="A84" s="234"/>
      <c r="B84" s="146" t="s">
        <v>436</v>
      </c>
      <c r="C84" s="78" t="s">
        <v>360</v>
      </c>
      <c r="D84" s="203">
        <v>15</v>
      </c>
      <c r="E84" s="198"/>
      <c r="F84" s="198">
        <f>D84*E84</f>
        <v>0</v>
      </c>
    </row>
    <row r="85" spans="1:6" ht="15.75">
      <c r="A85" s="234"/>
      <c r="B85" s="146" t="s">
        <v>437</v>
      </c>
      <c r="C85" s="78" t="s">
        <v>360</v>
      </c>
      <c r="D85" s="203">
        <v>8</v>
      </c>
      <c r="E85" s="198"/>
      <c r="F85" s="198">
        <f>D85*E85</f>
        <v>0</v>
      </c>
    </row>
    <row r="86" spans="1:6" ht="47.25">
      <c r="A86" s="234">
        <v>69</v>
      </c>
      <c r="B86" s="146" t="s">
        <v>438</v>
      </c>
      <c r="C86" s="78"/>
      <c r="D86" s="204"/>
      <c r="E86" s="92"/>
      <c r="F86" s="198"/>
    </row>
    <row r="87" spans="1:6" ht="15.75">
      <c r="A87" s="234"/>
      <c r="B87" s="146" t="s">
        <v>439</v>
      </c>
      <c r="C87" s="78" t="s">
        <v>360</v>
      </c>
      <c r="D87" s="203">
        <v>15</v>
      </c>
      <c r="E87" s="198"/>
      <c r="F87" s="198">
        <f>D87*E87</f>
        <v>0</v>
      </c>
    </row>
    <row r="88" spans="1:6" ht="47.25">
      <c r="A88" s="234">
        <v>70</v>
      </c>
      <c r="B88" s="146" t="s">
        <v>440</v>
      </c>
      <c r="C88" s="78" t="s">
        <v>360</v>
      </c>
      <c r="D88" s="203">
        <v>5</v>
      </c>
      <c r="E88" s="198"/>
      <c r="F88" s="198">
        <f>D88*E88</f>
        <v>0</v>
      </c>
    </row>
    <row r="89" spans="1:6" ht="31.5">
      <c r="A89" s="234">
        <v>71</v>
      </c>
      <c r="B89" s="146" t="s">
        <v>441</v>
      </c>
      <c r="C89" s="78"/>
      <c r="D89" s="204"/>
      <c r="E89" s="198"/>
      <c r="F89" s="198"/>
    </row>
    <row r="90" spans="1:6" ht="18.75">
      <c r="A90" s="234"/>
      <c r="B90" s="146" t="s">
        <v>442</v>
      </c>
      <c r="C90" s="78" t="s">
        <v>360</v>
      </c>
      <c r="D90" s="204">
        <v>17</v>
      </c>
      <c r="E90" s="198"/>
      <c r="F90" s="198">
        <f aca="true" t="shared" si="4" ref="F90:F103">E90*D90</f>
        <v>0</v>
      </c>
    </row>
    <row r="91" spans="1:6" ht="18.75">
      <c r="A91" s="234"/>
      <c r="B91" s="146" t="s">
        <v>443</v>
      </c>
      <c r="C91" s="78" t="s">
        <v>360</v>
      </c>
      <c r="D91" s="204">
        <v>14</v>
      </c>
      <c r="E91" s="198"/>
      <c r="F91" s="198">
        <f t="shared" si="4"/>
        <v>0</v>
      </c>
    </row>
    <row r="92" spans="1:6" ht="18.75">
      <c r="A92" s="234"/>
      <c r="B92" s="146" t="s">
        <v>444</v>
      </c>
      <c r="C92" s="78" t="s">
        <v>360</v>
      </c>
      <c r="D92" s="204">
        <v>6</v>
      </c>
      <c r="E92" s="198"/>
      <c r="F92" s="198">
        <f t="shared" si="4"/>
        <v>0</v>
      </c>
    </row>
    <row r="93" spans="1:6" ht="18.75">
      <c r="A93" s="234"/>
      <c r="B93" s="146" t="s">
        <v>445</v>
      </c>
      <c r="C93" s="78" t="s">
        <v>360</v>
      </c>
      <c r="D93" s="204">
        <v>23</v>
      </c>
      <c r="E93" s="198"/>
      <c r="F93" s="198">
        <f t="shared" si="4"/>
        <v>0</v>
      </c>
    </row>
    <row r="94" spans="1:6" ht="18.75">
      <c r="A94" s="234"/>
      <c r="B94" s="146" t="s">
        <v>446</v>
      </c>
      <c r="C94" s="78" t="s">
        <v>360</v>
      </c>
      <c r="D94" s="204">
        <v>16</v>
      </c>
      <c r="E94" s="198"/>
      <c r="F94" s="198">
        <f t="shared" si="4"/>
        <v>0</v>
      </c>
    </row>
    <row r="95" spans="1:6" ht="18.75">
      <c r="A95" s="234"/>
      <c r="B95" s="146" t="s">
        <v>447</v>
      </c>
      <c r="C95" s="78" t="s">
        <v>360</v>
      </c>
      <c r="D95" s="204">
        <v>15</v>
      </c>
      <c r="E95" s="198"/>
      <c r="F95" s="198">
        <f t="shared" si="4"/>
        <v>0</v>
      </c>
    </row>
    <row r="96" spans="1:6" ht="18.75">
      <c r="A96" s="234"/>
      <c r="B96" s="146" t="s">
        <v>448</v>
      </c>
      <c r="C96" s="78" t="s">
        <v>360</v>
      </c>
      <c r="D96" s="204">
        <v>50</v>
      </c>
      <c r="E96" s="198"/>
      <c r="F96" s="198">
        <f t="shared" si="4"/>
        <v>0</v>
      </c>
    </row>
    <row r="97" spans="1:6" ht="18.75">
      <c r="A97" s="234"/>
      <c r="B97" s="146" t="s">
        <v>449</v>
      </c>
      <c r="C97" s="78" t="s">
        <v>360</v>
      </c>
      <c r="D97" s="204">
        <v>250</v>
      </c>
      <c r="E97" s="198"/>
      <c r="F97" s="198">
        <f t="shared" si="4"/>
        <v>0</v>
      </c>
    </row>
    <row r="98" spans="1:6" ht="18.75">
      <c r="A98" s="234"/>
      <c r="B98" s="146" t="s">
        <v>450</v>
      </c>
      <c r="C98" s="78" t="s">
        <v>360</v>
      </c>
      <c r="D98" s="204">
        <v>100</v>
      </c>
      <c r="E98" s="198"/>
      <c r="F98" s="198">
        <f t="shared" si="4"/>
        <v>0</v>
      </c>
    </row>
    <row r="99" spans="1:6" ht="18.75">
      <c r="A99" s="234"/>
      <c r="B99" s="146" t="s">
        <v>451</v>
      </c>
      <c r="C99" s="78" t="s">
        <v>360</v>
      </c>
      <c r="D99" s="204">
        <v>15</v>
      </c>
      <c r="E99" s="198"/>
      <c r="F99" s="198">
        <f t="shared" si="4"/>
        <v>0</v>
      </c>
    </row>
    <row r="100" spans="1:6" ht="18.75">
      <c r="A100" s="234"/>
      <c r="B100" s="146" t="s">
        <v>452</v>
      </c>
      <c r="C100" s="78" t="s">
        <v>360</v>
      </c>
      <c r="D100" s="204">
        <v>24</v>
      </c>
      <c r="E100" s="198"/>
      <c r="F100" s="198">
        <f t="shared" si="4"/>
        <v>0</v>
      </c>
    </row>
    <row r="101" spans="1:6" ht="18.75">
      <c r="A101" s="234"/>
      <c r="B101" s="146" t="s">
        <v>453</v>
      </c>
      <c r="C101" s="78" t="s">
        <v>360</v>
      </c>
      <c r="D101" s="204">
        <v>7</v>
      </c>
      <c r="E101" s="198"/>
      <c r="F101" s="198">
        <f t="shared" si="4"/>
        <v>0</v>
      </c>
    </row>
    <row r="102" spans="1:6" ht="18.75">
      <c r="A102" s="234"/>
      <c r="B102" s="146" t="s">
        <v>454</v>
      </c>
      <c r="C102" s="78" t="s">
        <v>360</v>
      </c>
      <c r="D102" s="204">
        <v>60</v>
      </c>
      <c r="E102" s="198"/>
      <c r="F102" s="198">
        <f t="shared" si="4"/>
        <v>0</v>
      </c>
    </row>
    <row r="103" spans="1:6" ht="18.75">
      <c r="A103" s="234"/>
      <c r="B103" s="146" t="s">
        <v>455</v>
      </c>
      <c r="C103" s="78" t="s">
        <v>360</v>
      </c>
      <c r="D103" s="204">
        <v>2</v>
      </c>
      <c r="E103" s="198"/>
      <c r="F103" s="198">
        <f t="shared" si="4"/>
        <v>0</v>
      </c>
    </row>
    <row r="104" spans="1:6" ht="15.75">
      <c r="A104" s="234">
        <v>72</v>
      </c>
      <c r="B104" s="238" t="s">
        <v>456</v>
      </c>
      <c r="C104" s="221" t="s">
        <v>31</v>
      </c>
      <c r="D104" s="203">
        <v>10</v>
      </c>
      <c r="E104" s="240"/>
      <c r="F104" s="240">
        <f>D104*E104</f>
        <v>0</v>
      </c>
    </row>
    <row r="105" spans="1:6" s="242" customFormat="1" ht="36.75" customHeight="1">
      <c r="A105" s="241">
        <v>73</v>
      </c>
      <c r="B105" s="238" t="s">
        <v>457</v>
      </c>
      <c r="C105" s="221" t="s">
        <v>31</v>
      </c>
      <c r="D105" s="239">
        <v>14</v>
      </c>
      <c r="E105" s="219"/>
      <c r="F105" s="240">
        <f>D105*E105</f>
        <v>0</v>
      </c>
    </row>
    <row r="106" spans="1:6" s="242" customFormat="1" ht="47.25">
      <c r="A106" s="241">
        <v>74</v>
      </c>
      <c r="B106" s="238" t="s">
        <v>458</v>
      </c>
      <c r="C106" s="221" t="s">
        <v>31</v>
      </c>
      <c r="D106" s="239">
        <v>2</v>
      </c>
      <c r="E106" s="219"/>
      <c r="F106" s="240">
        <f>D106*E106</f>
        <v>0</v>
      </c>
    </row>
    <row r="107" spans="1:6" s="242" customFormat="1" ht="31.5">
      <c r="A107" s="241">
        <v>75</v>
      </c>
      <c r="B107" s="238" t="s">
        <v>459</v>
      </c>
      <c r="C107" s="221" t="s">
        <v>31</v>
      </c>
      <c r="D107" s="239">
        <v>2</v>
      </c>
      <c r="E107" s="219"/>
      <c r="F107" s="240">
        <f>D107*E107</f>
        <v>0</v>
      </c>
    </row>
    <row r="108" spans="1:6" s="242" customFormat="1" ht="47.25">
      <c r="A108" s="241">
        <v>76</v>
      </c>
      <c r="B108" s="238" t="s">
        <v>460</v>
      </c>
      <c r="C108" s="221" t="s">
        <v>31</v>
      </c>
      <c r="D108" s="239">
        <v>3</v>
      </c>
      <c r="E108" s="219"/>
      <c r="F108" s="240">
        <f>D108*E108</f>
        <v>0</v>
      </c>
    </row>
    <row r="109" spans="1:6" s="242" customFormat="1" ht="31.5">
      <c r="A109" s="241">
        <v>77</v>
      </c>
      <c r="B109" s="238" t="s">
        <v>461</v>
      </c>
      <c r="C109" s="221" t="s">
        <v>31</v>
      </c>
      <c r="D109" s="239">
        <v>1</v>
      </c>
      <c r="E109" s="219"/>
      <c r="F109" s="240">
        <f>D109*E109</f>
        <v>0</v>
      </c>
    </row>
    <row r="110" spans="1:6" ht="15.75">
      <c r="A110" s="241">
        <v>78</v>
      </c>
      <c r="B110" s="147" t="s">
        <v>462</v>
      </c>
      <c r="C110" s="148"/>
      <c r="D110" s="205"/>
      <c r="E110" s="149"/>
      <c r="F110" s="150"/>
    </row>
    <row r="111" spans="1:6" ht="15.75">
      <c r="A111" s="235"/>
      <c r="B111" s="151" t="s">
        <v>463</v>
      </c>
      <c r="C111" s="148" t="s">
        <v>31</v>
      </c>
      <c r="D111" s="205">
        <v>4</v>
      </c>
      <c r="E111" s="149"/>
      <c r="F111" s="152">
        <f>D111*E111</f>
        <v>0</v>
      </c>
    </row>
    <row r="112" spans="1:6" ht="15.75">
      <c r="A112" s="234"/>
      <c r="B112" s="146" t="s">
        <v>464</v>
      </c>
      <c r="C112" s="78" t="s">
        <v>31</v>
      </c>
      <c r="D112" s="203">
        <v>1</v>
      </c>
      <c r="E112" s="198"/>
      <c r="F112" s="198">
        <f>D112*E112</f>
        <v>0</v>
      </c>
    </row>
    <row r="113" spans="1:6" ht="15.75">
      <c r="A113" s="235" t="s">
        <v>645</v>
      </c>
      <c r="B113" s="147" t="s">
        <v>465</v>
      </c>
      <c r="C113" s="148"/>
      <c r="D113" s="205"/>
      <c r="E113" s="149"/>
      <c r="F113" s="150"/>
    </row>
    <row r="114" spans="1:6" ht="15.75">
      <c r="A114" s="234"/>
      <c r="B114" s="146" t="s">
        <v>466</v>
      </c>
      <c r="C114" s="78" t="s">
        <v>31</v>
      </c>
      <c r="D114" s="203">
        <v>1</v>
      </c>
      <c r="E114" s="198"/>
      <c r="F114" s="198">
        <f>D114*E114</f>
        <v>0</v>
      </c>
    </row>
    <row r="115" spans="1:6" ht="15.75">
      <c r="A115" s="234"/>
      <c r="B115" s="146" t="s">
        <v>467</v>
      </c>
      <c r="C115" s="78" t="s">
        <v>31</v>
      </c>
      <c r="D115" s="203">
        <v>2</v>
      </c>
      <c r="E115" s="198"/>
      <c r="F115" s="198">
        <f>D115*E115</f>
        <v>0</v>
      </c>
    </row>
    <row r="116" spans="1:6" ht="15.75">
      <c r="A116" s="234"/>
      <c r="B116" s="146" t="s">
        <v>468</v>
      </c>
      <c r="C116" s="78" t="s">
        <v>31</v>
      </c>
      <c r="D116" s="203">
        <v>1</v>
      </c>
      <c r="E116" s="198"/>
      <c r="F116" s="198">
        <f>D116*E116</f>
        <v>0</v>
      </c>
    </row>
    <row r="117" spans="1:6" ht="15.75">
      <c r="A117" s="234">
        <v>80</v>
      </c>
      <c r="B117" s="146" t="s">
        <v>469</v>
      </c>
      <c r="C117" s="78" t="s">
        <v>31</v>
      </c>
      <c r="D117" s="203">
        <v>1</v>
      </c>
      <c r="E117" s="198"/>
      <c r="F117" s="198">
        <f>D117*E117</f>
        <v>0</v>
      </c>
    </row>
    <row r="118" spans="1:6" ht="15.75">
      <c r="A118" s="234">
        <v>81</v>
      </c>
      <c r="B118" s="146" t="s">
        <v>470</v>
      </c>
      <c r="C118" s="78" t="s">
        <v>31</v>
      </c>
      <c r="D118" s="204">
        <v>1</v>
      </c>
      <c r="E118" s="92"/>
      <c r="F118" s="198">
        <f>E118*D118</f>
        <v>0</v>
      </c>
    </row>
    <row r="119" spans="1:6" ht="47.25">
      <c r="A119" s="234">
        <v>82</v>
      </c>
      <c r="B119" s="238" t="s">
        <v>471</v>
      </c>
      <c r="C119" s="221" t="s">
        <v>61</v>
      </c>
      <c r="D119" s="239">
        <v>4</v>
      </c>
      <c r="E119" s="219"/>
      <c r="F119" s="240">
        <f>E119*D119</f>
        <v>0</v>
      </c>
    </row>
    <row r="120" spans="1:6" ht="31.5">
      <c r="A120" s="234">
        <v>83</v>
      </c>
      <c r="B120" s="146" t="s">
        <v>472</v>
      </c>
      <c r="C120" s="78" t="s">
        <v>360</v>
      </c>
      <c r="D120" s="204">
        <v>60</v>
      </c>
      <c r="E120" s="198"/>
      <c r="F120" s="198">
        <f aca="true" t="shared" si="5" ref="F120:F128">D120*E120</f>
        <v>0</v>
      </c>
    </row>
    <row r="121" spans="1:6" ht="31.5">
      <c r="A121" s="234">
        <v>84</v>
      </c>
      <c r="B121" s="146" t="s">
        <v>473</v>
      </c>
      <c r="C121" s="78" t="s">
        <v>360</v>
      </c>
      <c r="D121" s="204">
        <v>105</v>
      </c>
      <c r="E121" s="198"/>
      <c r="F121" s="198">
        <f>D121*E121</f>
        <v>0</v>
      </c>
    </row>
    <row r="122" spans="1:6" ht="31.5">
      <c r="A122" s="234">
        <v>85</v>
      </c>
      <c r="B122" s="146" t="s">
        <v>474</v>
      </c>
      <c r="C122" s="78" t="s">
        <v>360</v>
      </c>
      <c r="D122" s="204">
        <v>10</v>
      </c>
      <c r="E122" s="92"/>
      <c r="F122" s="198">
        <f t="shared" si="5"/>
        <v>0</v>
      </c>
    </row>
    <row r="123" spans="1:6" ht="31.5">
      <c r="A123" s="234">
        <v>86</v>
      </c>
      <c r="B123" s="146" t="s">
        <v>475</v>
      </c>
      <c r="C123" s="78" t="s">
        <v>31</v>
      </c>
      <c r="D123" s="204">
        <v>2</v>
      </c>
      <c r="E123" s="92"/>
      <c r="F123" s="198">
        <f t="shared" si="5"/>
        <v>0</v>
      </c>
    </row>
    <row r="124" spans="1:6" ht="31.5">
      <c r="A124" s="234">
        <v>87</v>
      </c>
      <c r="B124" s="146" t="s">
        <v>476</v>
      </c>
      <c r="C124" s="78" t="s">
        <v>31</v>
      </c>
      <c r="D124" s="204">
        <v>2</v>
      </c>
      <c r="E124" s="92"/>
      <c r="F124" s="198">
        <f t="shared" si="5"/>
        <v>0</v>
      </c>
    </row>
    <row r="125" spans="1:6" ht="31.5">
      <c r="A125" s="234">
        <v>88</v>
      </c>
      <c r="B125" s="146" t="s">
        <v>477</v>
      </c>
      <c r="C125" s="78" t="s">
        <v>31</v>
      </c>
      <c r="D125" s="204">
        <v>2</v>
      </c>
      <c r="E125" s="92"/>
      <c r="F125" s="198">
        <f t="shared" si="5"/>
        <v>0</v>
      </c>
    </row>
    <row r="126" spans="1:6" ht="31.5">
      <c r="A126" s="234">
        <v>89</v>
      </c>
      <c r="B126" s="146" t="s">
        <v>478</v>
      </c>
      <c r="C126" s="78" t="s">
        <v>360</v>
      </c>
      <c r="D126" s="204">
        <v>25</v>
      </c>
      <c r="E126" s="92"/>
      <c r="F126" s="198">
        <f t="shared" si="5"/>
        <v>0</v>
      </c>
    </row>
    <row r="127" spans="1:6" ht="63">
      <c r="A127" s="234">
        <v>90</v>
      </c>
      <c r="B127" s="146" t="s">
        <v>479</v>
      </c>
      <c r="C127" s="78" t="s">
        <v>360</v>
      </c>
      <c r="D127" s="204">
        <v>15</v>
      </c>
      <c r="E127" s="198"/>
      <c r="F127" s="198">
        <f t="shared" si="5"/>
        <v>0</v>
      </c>
    </row>
    <row r="128" spans="1:6" ht="50.25">
      <c r="A128" s="234">
        <v>91</v>
      </c>
      <c r="B128" s="238" t="s">
        <v>480</v>
      </c>
      <c r="C128" s="221" t="s">
        <v>31</v>
      </c>
      <c r="D128" s="239">
        <v>40</v>
      </c>
      <c r="E128" s="240"/>
      <c r="F128" s="240">
        <f t="shared" si="5"/>
        <v>0</v>
      </c>
    </row>
    <row r="129" spans="1:6" ht="12" customHeight="1">
      <c r="A129" s="234"/>
      <c r="B129" s="238"/>
      <c r="C129" s="221"/>
      <c r="D129" s="239"/>
      <c r="E129" s="240"/>
      <c r="F129" s="240"/>
    </row>
    <row r="130" spans="1:6" ht="126">
      <c r="A130" s="234">
        <v>92</v>
      </c>
      <c r="B130" s="153" t="s">
        <v>481</v>
      </c>
      <c r="C130" s="154" t="s">
        <v>61</v>
      </c>
      <c r="D130" s="206">
        <v>1</v>
      </c>
      <c r="E130" s="149"/>
      <c r="F130" s="198">
        <f>E130*D130</f>
        <v>0</v>
      </c>
    </row>
    <row r="131" spans="1:6" ht="31.5">
      <c r="A131" s="234">
        <v>93</v>
      </c>
      <c r="B131" s="146" t="s">
        <v>482</v>
      </c>
      <c r="C131" s="78" t="s">
        <v>61</v>
      </c>
      <c r="D131" s="204">
        <v>3</v>
      </c>
      <c r="E131" s="92"/>
      <c r="F131" s="198">
        <f>E131*D131</f>
        <v>0</v>
      </c>
    </row>
    <row r="132" spans="1:6" ht="31.5">
      <c r="A132" s="234">
        <v>94</v>
      </c>
      <c r="B132" s="146" t="s">
        <v>483</v>
      </c>
      <c r="C132" s="78" t="s">
        <v>61</v>
      </c>
      <c r="D132" s="204">
        <v>1</v>
      </c>
      <c r="E132" s="92"/>
      <c r="F132" s="198">
        <f aca="true" t="shared" si="6" ref="F132:F140">E132*D132</f>
        <v>0</v>
      </c>
    </row>
    <row r="133" spans="1:6" ht="47.25">
      <c r="A133" s="234">
        <v>95</v>
      </c>
      <c r="B133" s="146" t="s">
        <v>484</v>
      </c>
      <c r="C133" s="78" t="s">
        <v>61</v>
      </c>
      <c r="D133" s="204">
        <v>1</v>
      </c>
      <c r="E133" s="198"/>
      <c r="F133" s="198">
        <f t="shared" si="6"/>
        <v>0</v>
      </c>
    </row>
    <row r="134" spans="1:6" ht="110.25">
      <c r="A134" s="234">
        <v>96</v>
      </c>
      <c r="B134" s="155" t="s">
        <v>485</v>
      </c>
      <c r="C134" s="156" t="s">
        <v>61</v>
      </c>
      <c r="D134" s="206">
        <v>1</v>
      </c>
      <c r="E134" s="149"/>
      <c r="F134" s="198">
        <f t="shared" si="6"/>
        <v>0</v>
      </c>
    </row>
    <row r="135" spans="1:6" ht="15.75">
      <c r="A135" s="234">
        <v>97</v>
      </c>
      <c r="B135" s="146" t="s">
        <v>486</v>
      </c>
      <c r="C135" s="78" t="s">
        <v>61</v>
      </c>
      <c r="D135" s="204">
        <v>1</v>
      </c>
      <c r="E135" s="92"/>
      <c r="F135" s="198">
        <f t="shared" si="6"/>
        <v>0</v>
      </c>
    </row>
    <row r="136" spans="1:6" ht="31.5">
      <c r="A136" s="234">
        <v>98</v>
      </c>
      <c r="B136" s="146" t="s">
        <v>487</v>
      </c>
      <c r="C136" s="78" t="s">
        <v>61</v>
      </c>
      <c r="D136" s="204">
        <v>1</v>
      </c>
      <c r="E136" s="92"/>
      <c r="F136" s="198">
        <f t="shared" si="6"/>
        <v>0</v>
      </c>
    </row>
    <row r="137" spans="1:6" ht="31.5">
      <c r="A137" s="234">
        <v>99</v>
      </c>
      <c r="B137" s="146" t="s">
        <v>488</v>
      </c>
      <c r="C137" s="78" t="s">
        <v>61</v>
      </c>
      <c r="D137" s="204">
        <v>1</v>
      </c>
      <c r="E137" s="92"/>
      <c r="F137" s="198">
        <f t="shared" si="6"/>
        <v>0</v>
      </c>
    </row>
    <row r="138" spans="1:6" ht="47.25">
      <c r="A138" s="234">
        <v>100</v>
      </c>
      <c r="B138" s="146" t="s">
        <v>489</v>
      </c>
      <c r="C138" s="78" t="s">
        <v>61</v>
      </c>
      <c r="D138" s="204">
        <v>1</v>
      </c>
      <c r="E138" s="198"/>
      <c r="F138" s="198">
        <f t="shared" si="6"/>
        <v>0</v>
      </c>
    </row>
    <row r="139" spans="1:6" ht="15.75">
      <c r="A139" s="234">
        <v>101</v>
      </c>
      <c r="B139" s="146" t="s">
        <v>490</v>
      </c>
      <c r="C139" s="78" t="s">
        <v>61</v>
      </c>
      <c r="D139" s="203">
        <v>1</v>
      </c>
      <c r="E139" s="198"/>
      <c r="F139" s="198">
        <f t="shared" si="6"/>
        <v>0</v>
      </c>
    </row>
    <row r="140" spans="1:6" ht="31.5">
      <c r="A140" s="234">
        <v>102</v>
      </c>
      <c r="B140" s="238" t="s">
        <v>491</v>
      </c>
      <c r="C140" s="221" t="s">
        <v>61</v>
      </c>
      <c r="D140" s="239">
        <v>1</v>
      </c>
      <c r="E140" s="219"/>
      <c r="F140" s="240">
        <f t="shared" si="6"/>
        <v>0</v>
      </c>
    </row>
    <row r="141" spans="1:6" ht="18.75" thickBot="1">
      <c r="A141" s="236"/>
      <c r="B141" s="64"/>
      <c r="C141" s="65"/>
      <c r="D141" s="66"/>
      <c r="E141" s="67"/>
      <c r="F141" s="243"/>
    </row>
    <row r="142" spans="1:6" ht="18.75" thickTop="1">
      <c r="A142" s="236"/>
      <c r="B142" s="63"/>
      <c r="C142" s="68"/>
      <c r="D142" s="69"/>
      <c r="E142" s="56"/>
      <c r="F142" s="161"/>
    </row>
    <row r="143" spans="1:6" ht="18">
      <c r="A143" s="236"/>
      <c r="B143" s="209" t="s">
        <v>175</v>
      </c>
      <c r="C143" s="209"/>
      <c r="D143" s="69"/>
      <c r="E143" s="137"/>
      <c r="F143" s="244">
        <f>SUM(F8:F142)</f>
        <v>0</v>
      </c>
    </row>
    <row r="144" spans="1:6" ht="15.75">
      <c r="A144" s="237"/>
      <c r="B144" s="157"/>
      <c r="C144" s="158"/>
      <c r="D144" s="159"/>
      <c r="E144" s="160"/>
      <c r="F144" s="161"/>
    </row>
    <row r="145" spans="1:6" ht="15.75">
      <c r="A145" s="237"/>
      <c r="B145" s="157"/>
      <c r="C145" s="158"/>
      <c r="D145" s="159"/>
      <c r="E145" s="160"/>
      <c r="F145" s="161"/>
    </row>
    <row r="146" spans="1:6" ht="15.75">
      <c r="A146" s="237"/>
      <c r="B146" s="157"/>
      <c r="C146" s="158"/>
      <c r="D146" s="159"/>
      <c r="E146" s="160"/>
      <c r="F146" s="161"/>
    </row>
    <row r="147" spans="1:6" ht="15.75">
      <c r="A147" s="237"/>
      <c r="B147" s="157"/>
      <c r="C147" s="158"/>
      <c r="D147" s="159"/>
      <c r="E147" s="160"/>
      <c r="F147" s="161"/>
    </row>
    <row r="148" spans="1:6" ht="15.75">
      <c r="A148" s="237"/>
      <c r="B148" s="157"/>
      <c r="C148" s="158"/>
      <c r="D148" s="159"/>
      <c r="E148" s="160"/>
      <c r="F148" s="161"/>
    </row>
    <row r="149" spans="1:6" ht="15.75">
      <c r="A149" s="237"/>
      <c r="B149" s="157"/>
      <c r="C149" s="158"/>
      <c r="D149" s="159"/>
      <c r="E149" s="160"/>
      <c r="F149" s="161"/>
    </row>
    <row r="150" spans="1:6" ht="15.75">
      <c r="A150" s="237"/>
      <c r="B150" s="157"/>
      <c r="C150" s="158"/>
      <c r="D150" s="159"/>
      <c r="E150" s="160"/>
      <c r="F150" s="161"/>
    </row>
    <row r="151" spans="1:6" ht="15.75">
      <c r="A151" s="237"/>
      <c r="B151" s="157"/>
      <c r="C151" s="158"/>
      <c r="D151" s="159"/>
      <c r="E151" s="160"/>
      <c r="F151" s="161"/>
    </row>
    <row r="152" spans="1:6" ht="15.75">
      <c r="A152" s="237"/>
      <c r="B152" s="157"/>
      <c r="C152" s="158"/>
      <c r="D152" s="159"/>
      <c r="E152" s="160"/>
      <c r="F152" s="161"/>
    </row>
    <row r="153" spans="1:6" ht="15.75">
      <c r="A153" s="237"/>
      <c r="B153" s="157"/>
      <c r="C153" s="158"/>
      <c r="D153" s="159"/>
      <c r="E153" s="160"/>
      <c r="F153" s="161"/>
    </row>
    <row r="154" spans="1:6" ht="15.75">
      <c r="A154" s="237"/>
      <c r="B154" s="157"/>
      <c r="C154" s="158"/>
      <c r="D154" s="159"/>
      <c r="E154" s="160"/>
      <c r="F154" s="161"/>
    </row>
    <row r="155" spans="1:6" ht="15.75">
      <c r="A155" s="237"/>
      <c r="B155" s="157"/>
      <c r="C155" s="158"/>
      <c r="D155" s="159"/>
      <c r="E155" s="160"/>
      <c r="F155" s="161"/>
    </row>
    <row r="156" spans="1:6" ht="15.75">
      <c r="A156" s="237"/>
      <c r="B156" s="157"/>
      <c r="C156" s="158"/>
      <c r="D156" s="159"/>
      <c r="E156" s="160"/>
      <c r="F156" s="161"/>
    </row>
    <row r="157" spans="1:6" ht="15.75">
      <c r="A157" s="237"/>
      <c r="B157" s="157"/>
      <c r="C157" s="158"/>
      <c r="D157" s="159"/>
      <c r="E157" s="160"/>
      <c r="F157" s="161"/>
    </row>
    <row r="158" spans="1:6" ht="15.75">
      <c r="A158" s="237"/>
      <c r="B158" s="157"/>
      <c r="C158" s="158"/>
      <c r="D158" s="159"/>
      <c r="E158" s="160"/>
      <c r="F158" s="161"/>
    </row>
    <row r="159" spans="1:6" ht="15.75">
      <c r="A159" s="237"/>
      <c r="B159" s="157"/>
      <c r="C159" s="158"/>
      <c r="D159" s="159"/>
      <c r="E159" s="160"/>
      <c r="F159" s="161"/>
    </row>
    <row r="160" spans="1:6" ht="15.75">
      <c r="A160" s="237"/>
      <c r="B160" s="157"/>
      <c r="C160" s="158"/>
      <c r="D160" s="159"/>
      <c r="E160" s="160"/>
      <c r="F160" s="161"/>
    </row>
    <row r="161" spans="1:6" ht="15.75">
      <c r="A161" s="237"/>
      <c r="B161" s="157"/>
      <c r="C161" s="158"/>
      <c r="D161" s="159"/>
      <c r="E161" s="160"/>
      <c r="F161" s="161"/>
    </row>
    <row r="162" spans="1:6" ht="15.75">
      <c r="A162" s="237"/>
      <c r="B162" s="157"/>
      <c r="C162" s="158"/>
      <c r="D162" s="159"/>
      <c r="E162" s="160"/>
      <c r="F162" s="161"/>
    </row>
    <row r="163" spans="1:6" ht="15.75">
      <c r="A163" s="237"/>
      <c r="B163" s="157"/>
      <c r="C163" s="158"/>
      <c r="D163" s="159"/>
      <c r="E163" s="160"/>
      <c r="F163" s="161"/>
    </row>
    <row r="164" spans="1:6" ht="15.75">
      <c r="A164" s="237"/>
      <c r="B164" s="157"/>
      <c r="C164" s="158"/>
      <c r="D164" s="159"/>
      <c r="E164" s="160"/>
      <c r="F164" s="161"/>
    </row>
    <row r="165" spans="1:6" ht="15.75">
      <c r="A165" s="162"/>
      <c r="B165" s="163"/>
      <c r="C165" s="164"/>
      <c r="D165" s="165"/>
      <c r="E165" s="166"/>
      <c r="F165" s="166"/>
    </row>
    <row r="166" spans="1:6" ht="15.75">
      <c r="A166" s="162"/>
      <c r="B166" s="163"/>
      <c r="C166" s="164"/>
      <c r="D166" s="165"/>
      <c r="E166" s="166"/>
      <c r="F166" s="166"/>
    </row>
    <row r="167" spans="1:6" ht="15.75">
      <c r="A167" s="162"/>
      <c r="B167" s="163"/>
      <c r="C167" s="164"/>
      <c r="D167" s="165"/>
      <c r="E167" s="166"/>
      <c r="F167" s="166"/>
    </row>
    <row r="168" spans="1:6" ht="15.75">
      <c r="A168" s="162"/>
      <c r="B168" s="163"/>
      <c r="C168" s="164"/>
      <c r="D168" s="165"/>
      <c r="E168" s="166"/>
      <c r="F168" s="166"/>
    </row>
    <row r="169" spans="1:6" ht="15.75">
      <c r="A169" s="162"/>
      <c r="B169" s="163"/>
      <c r="C169" s="164"/>
      <c r="D169" s="165"/>
      <c r="E169" s="166"/>
      <c r="F169" s="166"/>
    </row>
    <row r="170" spans="1:6" ht="15.75">
      <c r="A170" s="162"/>
      <c r="B170" s="163"/>
      <c r="C170" s="164"/>
      <c r="D170" s="165"/>
      <c r="E170" s="166"/>
      <c r="F170" s="166"/>
    </row>
    <row r="171" spans="1:6" ht="15.75">
      <c r="A171" s="162"/>
      <c r="B171" s="163"/>
      <c r="C171" s="164"/>
      <c r="D171" s="165"/>
      <c r="E171" s="166"/>
      <c r="F171" s="166"/>
    </row>
    <row r="172" spans="1:6" ht="15.75">
      <c r="A172" s="162"/>
      <c r="B172" s="163"/>
      <c r="C172" s="164"/>
      <c r="D172" s="165"/>
      <c r="E172" s="166"/>
      <c r="F172" s="166"/>
    </row>
    <row r="173" spans="1:6" ht="15.75">
      <c r="A173" s="162"/>
      <c r="B173" s="163"/>
      <c r="C173" s="164"/>
      <c r="D173" s="165"/>
      <c r="E173" s="166"/>
      <c r="F173" s="166"/>
    </row>
    <row r="174" spans="1:6" ht="15.75">
      <c r="A174" s="162"/>
      <c r="B174" s="163"/>
      <c r="C174" s="164"/>
      <c r="D174" s="165"/>
      <c r="E174" s="166"/>
      <c r="F174" s="166"/>
    </row>
    <row r="175" spans="1:6" ht="15.75">
      <c r="A175" s="162"/>
      <c r="B175" s="163"/>
      <c r="C175" s="164"/>
      <c r="D175" s="165"/>
      <c r="E175" s="166"/>
      <c r="F175" s="166"/>
    </row>
    <row r="176" spans="1:6" ht="15.75">
      <c r="A176" s="162"/>
      <c r="B176" s="163"/>
      <c r="C176" s="164"/>
      <c r="D176" s="165"/>
      <c r="E176" s="166"/>
      <c r="F176" s="166"/>
    </row>
    <row r="177" spans="1:6" ht="15.75">
      <c r="A177" s="162"/>
      <c r="B177" s="163"/>
      <c r="C177" s="164"/>
      <c r="D177" s="165"/>
      <c r="E177" s="166"/>
      <c r="F177" s="166"/>
    </row>
    <row r="178" spans="1:6" ht="15.75">
      <c r="A178" s="162"/>
      <c r="B178" s="163"/>
      <c r="C178" s="164"/>
      <c r="D178" s="165"/>
      <c r="E178" s="166"/>
      <c r="F178" s="166"/>
    </row>
    <row r="179" spans="1:6" ht="15.75">
      <c r="A179" s="162"/>
      <c r="B179" s="163"/>
      <c r="C179" s="164"/>
      <c r="D179" s="165"/>
      <c r="E179" s="166"/>
      <c r="F179" s="166"/>
    </row>
    <row r="180" spans="1:6" ht="15.75">
      <c r="A180" s="162"/>
      <c r="B180" s="163"/>
      <c r="C180" s="164"/>
      <c r="D180" s="165"/>
      <c r="E180" s="166"/>
      <c r="F180" s="166"/>
    </row>
    <row r="181" spans="1:6" ht="15.75">
      <c r="A181" s="162"/>
      <c r="B181" s="163"/>
      <c r="C181" s="164"/>
      <c r="D181" s="165"/>
      <c r="E181" s="166"/>
      <c r="F181" s="166"/>
    </row>
    <row r="182" spans="1:6" ht="15.75">
      <c r="A182" s="162"/>
      <c r="B182" s="163"/>
      <c r="C182" s="164"/>
      <c r="D182" s="165"/>
      <c r="E182" s="166"/>
      <c r="F182" s="166"/>
    </row>
    <row r="183" spans="1:6" ht="15.75">
      <c r="A183" s="162"/>
      <c r="B183" s="163"/>
      <c r="C183" s="164"/>
      <c r="D183" s="165"/>
      <c r="E183" s="166"/>
      <c r="F183" s="166"/>
    </row>
    <row r="184" spans="1:6" ht="15.75">
      <c r="A184" s="162"/>
      <c r="B184" s="163"/>
      <c r="C184" s="164"/>
      <c r="D184" s="165"/>
      <c r="E184" s="166"/>
      <c r="F184" s="166"/>
    </row>
    <row r="185" ht="16.5">
      <c r="F185" s="172"/>
    </row>
    <row r="186" ht="16.5">
      <c r="F186" s="172"/>
    </row>
    <row r="187" ht="16.5">
      <c r="F187" s="172"/>
    </row>
    <row r="188" ht="16.5">
      <c r="F188" s="172"/>
    </row>
    <row r="189" ht="16.5">
      <c r="F189" s="172"/>
    </row>
    <row r="190" ht="16.5">
      <c r="F190" s="172"/>
    </row>
    <row r="191" ht="16.5">
      <c r="F191" s="172"/>
    </row>
    <row r="192" ht="16.5">
      <c r="F192" s="172"/>
    </row>
    <row r="193" ht="16.5">
      <c r="F193" s="172"/>
    </row>
    <row r="194" ht="16.5">
      <c r="F194" s="172"/>
    </row>
    <row r="195" ht="16.5">
      <c r="F195" s="172"/>
    </row>
    <row r="196" ht="16.5">
      <c r="F196" s="172"/>
    </row>
    <row r="197" ht="16.5">
      <c r="F197" s="172"/>
    </row>
    <row r="198" ht="16.5">
      <c r="F198" s="172"/>
    </row>
    <row r="199" ht="16.5">
      <c r="F199" s="172"/>
    </row>
    <row r="200" ht="16.5">
      <c r="F200" s="172"/>
    </row>
    <row r="201" ht="16.5">
      <c r="F201" s="172"/>
    </row>
    <row r="202" ht="16.5">
      <c r="F202" s="172"/>
    </row>
    <row r="203" ht="16.5">
      <c r="F203" s="172"/>
    </row>
    <row r="204" ht="16.5">
      <c r="F204" s="172"/>
    </row>
    <row r="205" ht="16.5">
      <c r="F205" s="172"/>
    </row>
    <row r="206" ht="16.5">
      <c r="F206" s="172"/>
    </row>
    <row r="207" ht="16.5">
      <c r="F207" s="172"/>
    </row>
    <row r="208" ht="16.5">
      <c r="F208" s="172"/>
    </row>
    <row r="209" ht="16.5">
      <c r="F209" s="172"/>
    </row>
    <row r="210" ht="16.5">
      <c r="F210" s="172"/>
    </row>
    <row r="211" ht="16.5">
      <c r="F211" s="172"/>
    </row>
    <row r="212" ht="16.5">
      <c r="F212" s="172"/>
    </row>
    <row r="213" ht="16.5">
      <c r="F213" s="172"/>
    </row>
    <row r="214" ht="16.5">
      <c r="F214" s="172"/>
    </row>
    <row r="215" ht="16.5">
      <c r="F215" s="172"/>
    </row>
    <row r="216" ht="16.5">
      <c r="F216" s="172"/>
    </row>
    <row r="217" ht="16.5">
      <c r="F217" s="172"/>
    </row>
    <row r="218" ht="16.5">
      <c r="F218" s="172"/>
    </row>
    <row r="219" ht="16.5">
      <c r="F219" s="172"/>
    </row>
    <row r="220" ht="16.5">
      <c r="F220" s="172"/>
    </row>
    <row r="221" ht="16.5">
      <c r="F221" s="172"/>
    </row>
    <row r="222" ht="16.5">
      <c r="F222" s="172"/>
    </row>
    <row r="223" ht="16.5">
      <c r="F223" s="172"/>
    </row>
    <row r="224" ht="16.5">
      <c r="F224" s="172"/>
    </row>
    <row r="225" ht="16.5">
      <c r="F225" s="172"/>
    </row>
    <row r="226" ht="16.5">
      <c r="F226" s="172"/>
    </row>
    <row r="227" ht="16.5">
      <c r="F227" s="172"/>
    </row>
    <row r="228" ht="16.5">
      <c r="F228" s="172"/>
    </row>
    <row r="229" ht="16.5">
      <c r="F229" s="172"/>
    </row>
    <row r="230" ht="16.5">
      <c r="F230" s="172"/>
    </row>
    <row r="231" ht="16.5">
      <c r="F231" s="172"/>
    </row>
    <row r="232" ht="16.5">
      <c r="F232" s="172"/>
    </row>
    <row r="233" ht="16.5">
      <c r="F233" s="172"/>
    </row>
    <row r="234" ht="16.5">
      <c r="F234" s="172"/>
    </row>
    <row r="235" ht="16.5">
      <c r="F235" s="172"/>
    </row>
    <row r="236" ht="16.5">
      <c r="F236" s="172"/>
    </row>
    <row r="237" ht="16.5">
      <c r="F237" s="172"/>
    </row>
    <row r="238" ht="16.5">
      <c r="F238" s="172"/>
    </row>
    <row r="239" ht="16.5">
      <c r="F239" s="172"/>
    </row>
    <row r="240" ht="16.5">
      <c r="F240" s="172"/>
    </row>
    <row r="241" ht="16.5">
      <c r="F241" s="172"/>
    </row>
    <row r="242" ht="16.5">
      <c r="F242" s="172"/>
    </row>
    <row r="243" ht="16.5">
      <c r="F243" s="172"/>
    </row>
    <row r="244" ht="16.5">
      <c r="F244" s="172"/>
    </row>
    <row r="245" ht="16.5">
      <c r="F245" s="172"/>
    </row>
    <row r="246" ht="16.5">
      <c r="F246" s="172"/>
    </row>
    <row r="247" ht="16.5">
      <c r="F247" s="172"/>
    </row>
    <row r="248" ht="16.5">
      <c r="F248" s="172"/>
    </row>
    <row r="249" ht="16.5">
      <c r="F249" s="172"/>
    </row>
    <row r="250" ht="16.5">
      <c r="F250" s="172"/>
    </row>
    <row r="251" ht="16.5">
      <c r="F251" s="172"/>
    </row>
    <row r="252" ht="16.5">
      <c r="F252" s="172"/>
    </row>
    <row r="253" ht="16.5">
      <c r="F253" s="172"/>
    </row>
    <row r="254" ht="16.5">
      <c r="F254" s="172"/>
    </row>
    <row r="255" ht="16.5">
      <c r="F255" s="172"/>
    </row>
    <row r="256" ht="16.5">
      <c r="F256" s="172"/>
    </row>
    <row r="257" ht="16.5">
      <c r="F257" s="172"/>
    </row>
    <row r="258" ht="16.5">
      <c r="F258" s="172"/>
    </row>
    <row r="259" ht="16.5">
      <c r="F259" s="172"/>
    </row>
    <row r="260" ht="16.5">
      <c r="F260" s="172"/>
    </row>
  </sheetData>
  <sheetProtection/>
  <mergeCells count="1">
    <mergeCell ref="B143:C14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4"/>
  </sheetPr>
  <dimension ref="A1:H299"/>
  <sheetViews>
    <sheetView view="pageBreakPreview" zoomScaleNormal="75" zoomScaleSheetLayoutView="100" zoomScalePageLayoutView="0" workbookViewId="0" topLeftCell="A1">
      <pane ySplit="1" topLeftCell="A2" activePane="bottomLeft" state="frozen"/>
      <selection pane="topLeft" activeCell="B7" sqref="B7"/>
      <selection pane="bottomLeft" activeCell="C20" sqref="C20"/>
    </sheetView>
  </sheetViews>
  <sheetFormatPr defaultColWidth="8.796875" defaultRowHeight="14.25"/>
  <cols>
    <col min="1" max="1" width="4.19921875" style="75" customWidth="1"/>
    <col min="2" max="2" width="5.19921875" style="75" customWidth="1"/>
    <col min="3" max="3" width="61.19921875" style="49" customWidth="1"/>
    <col min="4" max="4" width="12.69921875" style="51" customWidth="1"/>
    <col min="5" max="6" width="16.19921875" style="52" customWidth="1"/>
    <col min="7" max="7" width="9" style="1" customWidth="1"/>
    <col min="8" max="8" width="9.3984375" style="5" customWidth="1"/>
    <col min="9" max="16384" width="9" style="1" customWidth="1"/>
  </cols>
  <sheetData>
    <row r="1" spans="2:8" s="2" customFormat="1" ht="18" customHeight="1">
      <c r="B1" s="178"/>
      <c r="C1" s="178"/>
      <c r="F1" s="56"/>
      <c r="H1" s="6"/>
    </row>
    <row r="2" spans="2:8" s="2" customFormat="1" ht="18" customHeight="1">
      <c r="B2" s="178"/>
      <c r="C2" s="178"/>
      <c r="F2" s="56"/>
      <c r="H2" s="6"/>
    </row>
    <row r="3" spans="2:8" s="2" customFormat="1" ht="18" customHeight="1">
      <c r="B3" s="178"/>
      <c r="C3" s="178" t="s">
        <v>494</v>
      </c>
      <c r="F3" s="56"/>
      <c r="H3" s="6"/>
    </row>
    <row r="4" spans="2:8" s="2" customFormat="1" ht="18" customHeight="1">
      <c r="B4" s="178"/>
      <c r="C4" s="178"/>
      <c r="F4" s="56"/>
      <c r="H4" s="6"/>
    </row>
    <row r="5" spans="2:8" s="2" customFormat="1" ht="18" customHeight="1">
      <c r="B5" s="178"/>
      <c r="C5" s="178"/>
      <c r="F5" s="56"/>
      <c r="H5" s="6"/>
    </row>
    <row r="6" spans="2:8" s="7" customFormat="1" ht="18" customHeight="1">
      <c r="B6" s="178"/>
      <c r="C6" s="178" t="s">
        <v>493</v>
      </c>
      <c r="D6" s="178"/>
      <c r="E6" s="178"/>
      <c r="F6" s="56"/>
      <c r="H6" s="8"/>
    </row>
    <row r="7" spans="2:8" s="7" customFormat="1" ht="18" customHeight="1">
      <c r="B7" s="178"/>
      <c r="C7" s="178"/>
      <c r="D7" s="178"/>
      <c r="E7" s="180"/>
      <c r="F7" s="56"/>
      <c r="H7" s="8"/>
    </row>
    <row r="8" spans="2:8" s="7" customFormat="1" ht="18" customHeight="1">
      <c r="B8" s="178" t="s">
        <v>30</v>
      </c>
      <c r="C8" s="178" t="s">
        <v>23</v>
      </c>
      <c r="D8" s="178"/>
      <c r="E8" s="180">
        <f>Građevinski!F263</f>
        <v>0</v>
      </c>
      <c r="F8" s="56"/>
      <c r="H8" s="8"/>
    </row>
    <row r="9" spans="2:8" s="7" customFormat="1" ht="18" customHeight="1">
      <c r="B9" s="178"/>
      <c r="C9" s="178"/>
      <c r="D9" s="178"/>
      <c r="E9" s="180"/>
      <c r="F9" s="56"/>
      <c r="H9" s="8"/>
    </row>
    <row r="10" spans="2:8" s="7" customFormat="1" ht="18" customHeight="1">
      <c r="B10" s="178" t="s">
        <v>32</v>
      </c>
      <c r="C10" s="178" t="s">
        <v>356</v>
      </c>
      <c r="D10" s="178"/>
      <c r="E10" s="180">
        <f>Strojarski!F224</f>
        <v>0</v>
      </c>
      <c r="F10" s="58"/>
      <c r="H10" s="18"/>
    </row>
    <row r="11" spans="2:8" s="7" customFormat="1" ht="18" customHeight="1">
      <c r="B11" s="178"/>
      <c r="C11" s="178"/>
      <c r="D11" s="178"/>
      <c r="E11" s="180"/>
      <c r="F11" s="58"/>
      <c r="H11" s="18"/>
    </row>
    <row r="12" spans="2:8" s="7" customFormat="1" ht="18" customHeight="1">
      <c r="B12" s="178" t="s">
        <v>38</v>
      </c>
      <c r="C12" s="177" t="s">
        <v>492</v>
      </c>
      <c r="D12" s="178"/>
      <c r="E12" s="180">
        <f>Elektro!F143</f>
        <v>0</v>
      </c>
      <c r="F12" s="56"/>
      <c r="H12" s="8"/>
    </row>
    <row r="13" spans="2:8" s="7" customFormat="1" ht="18" customHeight="1" thickBot="1">
      <c r="B13" s="182"/>
      <c r="C13" s="182"/>
      <c r="D13" s="182"/>
      <c r="E13" s="181"/>
      <c r="F13" s="56"/>
      <c r="H13" s="8"/>
    </row>
    <row r="14" spans="2:8" s="7" customFormat="1" ht="18" customHeight="1" thickTop="1">
      <c r="B14" s="178"/>
      <c r="C14" s="178"/>
      <c r="D14" s="178"/>
      <c r="E14" s="179"/>
      <c r="F14" s="56"/>
      <c r="H14" s="8"/>
    </row>
    <row r="15" spans="2:8" s="7" customFormat="1" ht="18" customHeight="1">
      <c r="B15" s="178"/>
      <c r="C15" s="178" t="s">
        <v>175</v>
      </c>
      <c r="D15" s="178"/>
      <c r="E15" s="180">
        <f>SUM(E8:E12)</f>
        <v>0</v>
      </c>
      <c r="F15" s="56"/>
      <c r="H15" s="8"/>
    </row>
    <row r="16" spans="2:8" s="7" customFormat="1" ht="18" customHeight="1">
      <c r="B16" s="178"/>
      <c r="C16" s="178"/>
      <c r="D16" s="178"/>
      <c r="E16" s="178"/>
      <c r="F16" s="56"/>
      <c r="H16" s="8"/>
    </row>
    <row r="17" spans="2:8" s="2" customFormat="1" ht="18" customHeight="1">
      <c r="B17" s="178"/>
      <c r="C17" s="178"/>
      <c r="D17" s="178"/>
      <c r="E17" s="178"/>
      <c r="F17" s="56"/>
      <c r="H17" s="6"/>
    </row>
    <row r="18" spans="2:8" s="7" customFormat="1" ht="18" customHeight="1">
      <c r="B18" s="178"/>
      <c r="C18" s="178"/>
      <c r="D18" s="178"/>
      <c r="E18" s="178"/>
      <c r="F18" s="56"/>
      <c r="H18" s="8"/>
    </row>
    <row r="19" spans="2:8" s="7" customFormat="1" ht="18" customHeight="1">
      <c r="B19" s="178"/>
      <c r="C19" s="178"/>
      <c r="D19" s="178"/>
      <c r="E19" s="178"/>
      <c r="F19" s="56"/>
      <c r="H19" s="8"/>
    </row>
    <row r="20" spans="2:8" s="7" customFormat="1" ht="18" customHeight="1">
      <c r="B20" s="178"/>
      <c r="C20" s="178"/>
      <c r="D20" s="178"/>
      <c r="E20" s="178"/>
      <c r="F20" s="56"/>
      <c r="H20" s="8"/>
    </row>
    <row r="21" spans="2:8" s="12" customFormat="1" ht="18" customHeight="1">
      <c r="B21" s="183"/>
      <c r="C21" s="183"/>
      <c r="D21" s="183"/>
      <c r="E21" s="183"/>
      <c r="F21" s="56"/>
      <c r="G21" s="10"/>
      <c r="H21" s="11"/>
    </row>
    <row r="22" spans="2:8" s="12" customFormat="1" ht="18" customHeight="1">
      <c r="B22" s="183"/>
      <c r="C22" s="183"/>
      <c r="D22" s="183"/>
      <c r="E22" s="183"/>
      <c r="F22" s="61"/>
      <c r="G22" s="10"/>
      <c r="H22" s="11"/>
    </row>
    <row r="23" spans="2:8" s="12" customFormat="1" ht="18" customHeight="1">
      <c r="B23" s="183"/>
      <c r="C23" s="183"/>
      <c r="D23" s="183"/>
      <c r="E23" s="183"/>
      <c r="F23" s="58"/>
      <c r="G23" s="10"/>
      <c r="H23" s="11"/>
    </row>
    <row r="24" spans="2:8" s="12" customFormat="1" ht="18" customHeight="1">
      <c r="B24" s="183"/>
      <c r="C24" s="183"/>
      <c r="D24" s="183"/>
      <c r="E24" s="183"/>
      <c r="F24" s="58"/>
      <c r="G24" s="10"/>
      <c r="H24" s="11"/>
    </row>
    <row r="25" spans="6:8" s="12" customFormat="1" ht="18" customHeight="1">
      <c r="F25" s="58"/>
      <c r="G25" s="10"/>
      <c r="H25" s="11"/>
    </row>
    <row r="26" spans="6:8" s="7" customFormat="1" ht="18" customHeight="1">
      <c r="F26" s="58"/>
      <c r="H26" s="8"/>
    </row>
    <row r="27" spans="6:8" s="2" customFormat="1" ht="18" customHeight="1">
      <c r="F27" s="59"/>
      <c r="H27" s="6"/>
    </row>
    <row r="28" spans="6:8" s="14" customFormat="1" ht="18" customHeight="1">
      <c r="F28" s="62"/>
      <c r="H28" s="13"/>
    </row>
    <row r="29" spans="7:8" s="12" customFormat="1" ht="18" customHeight="1">
      <c r="G29" s="10"/>
      <c r="H29" s="13"/>
    </row>
    <row r="30" s="7" customFormat="1" ht="18" customHeight="1">
      <c r="H30" s="13"/>
    </row>
    <row r="31" s="7" customFormat="1" ht="18" customHeight="1">
      <c r="H31" s="13"/>
    </row>
    <row r="32" s="7" customFormat="1" ht="18" customHeight="1">
      <c r="H32" s="13"/>
    </row>
    <row r="33" s="7" customFormat="1" ht="18" customHeight="1">
      <c r="H33" s="13"/>
    </row>
    <row r="34" spans="6:8" s="14" customFormat="1" ht="18" customHeight="1">
      <c r="F34" s="82"/>
      <c r="H34" s="13"/>
    </row>
    <row r="35" spans="6:8" s="14" customFormat="1" ht="18" customHeight="1">
      <c r="F35" s="82"/>
      <c r="H35" s="13"/>
    </row>
    <row r="36" spans="6:8" s="9" customFormat="1" ht="18" customHeight="1">
      <c r="F36" s="61"/>
      <c r="H36" s="15"/>
    </row>
    <row r="37" spans="6:8" s="9" customFormat="1" ht="18" customHeight="1">
      <c r="F37" s="61"/>
      <c r="H37" s="15"/>
    </row>
    <row r="38" spans="6:8" s="9" customFormat="1" ht="18" customHeight="1">
      <c r="F38" s="61"/>
      <c r="H38" s="15"/>
    </row>
    <row r="39" spans="6:8" s="9" customFormat="1" ht="18" customHeight="1">
      <c r="F39" s="61"/>
      <c r="H39" s="15"/>
    </row>
    <row r="40" spans="6:8" s="9" customFormat="1" ht="18" customHeight="1">
      <c r="F40" s="61"/>
      <c r="H40" s="15"/>
    </row>
    <row r="41" spans="6:8" s="9" customFormat="1" ht="18" customHeight="1">
      <c r="F41" s="61"/>
      <c r="H41" s="15"/>
    </row>
    <row r="42" spans="6:8" s="17" customFormat="1" ht="18" customHeight="1">
      <c r="F42" s="56"/>
      <c r="G42" s="16"/>
      <c r="H42" s="15"/>
    </row>
    <row r="43" spans="6:8" s="17" customFormat="1" ht="18" customHeight="1">
      <c r="F43" s="56"/>
      <c r="G43" s="16"/>
      <c r="H43" s="15"/>
    </row>
    <row r="44" spans="6:8" s="17" customFormat="1" ht="18" customHeight="1">
      <c r="F44" s="71"/>
      <c r="G44" s="16"/>
      <c r="H44" s="15"/>
    </row>
    <row r="45" spans="6:8" s="17" customFormat="1" ht="18" customHeight="1">
      <c r="F45" s="72"/>
      <c r="G45" s="16"/>
      <c r="H45" s="15"/>
    </row>
    <row r="46" spans="1:8" s="17" customFormat="1" ht="18" customHeight="1">
      <c r="A46" s="63"/>
      <c r="B46" s="70"/>
      <c r="C46" s="70"/>
      <c r="D46" s="69"/>
      <c r="E46" s="72"/>
      <c r="F46" s="72"/>
      <c r="G46" s="16"/>
      <c r="H46" s="15"/>
    </row>
    <row r="47" spans="1:8" s="4" customFormat="1" ht="18" customHeight="1">
      <c r="A47" s="63"/>
      <c r="B47" s="63"/>
      <c r="C47" s="73"/>
      <c r="D47" s="60"/>
      <c r="E47" s="35"/>
      <c r="F47" s="35"/>
      <c r="G47" s="3"/>
      <c r="H47" s="5"/>
    </row>
    <row r="48" spans="1:8" s="4" customFormat="1" ht="18" customHeight="1">
      <c r="A48" s="74"/>
      <c r="B48" s="74"/>
      <c r="C48" s="74"/>
      <c r="D48" s="211"/>
      <c r="E48" s="211"/>
      <c r="F48" s="76"/>
      <c r="G48" s="3"/>
      <c r="H48" s="5"/>
    </row>
    <row r="49" spans="1:8" s="4" customFormat="1" ht="18" customHeight="1">
      <c r="A49" s="74"/>
      <c r="B49" s="74"/>
      <c r="C49" s="74"/>
      <c r="D49" s="212"/>
      <c r="E49" s="212"/>
      <c r="F49" s="77"/>
      <c r="G49" s="3"/>
      <c r="H49" s="5"/>
    </row>
    <row r="50" spans="1:6" ht="15.75" customHeight="1">
      <c r="A50" s="40"/>
      <c r="B50" s="40"/>
      <c r="C50" s="40"/>
      <c r="D50" s="45"/>
      <c r="E50" s="46"/>
      <c r="F50" s="46"/>
    </row>
    <row r="51" spans="1:6" ht="15.75" customHeight="1">
      <c r="A51" s="40"/>
      <c r="B51" s="40"/>
      <c r="C51" s="40"/>
      <c r="D51" s="45"/>
      <c r="E51" s="46"/>
      <c r="F51" s="46"/>
    </row>
    <row r="52" spans="1:6" ht="15.75" customHeight="1">
      <c r="A52" s="40"/>
      <c r="B52" s="40"/>
      <c r="C52" s="40"/>
      <c r="D52" s="45"/>
      <c r="E52" s="46"/>
      <c r="F52" s="46"/>
    </row>
    <row r="53" spans="1:6" ht="15.75" customHeight="1">
      <c r="A53" s="40"/>
      <c r="B53" s="40"/>
      <c r="C53" s="40"/>
      <c r="D53" s="45"/>
      <c r="E53" s="46"/>
      <c r="F53" s="46"/>
    </row>
    <row r="54" spans="1:6" ht="15.75" customHeight="1">
      <c r="A54" s="40"/>
      <c r="B54" s="40"/>
      <c r="C54" s="40"/>
      <c r="D54" s="45"/>
      <c r="E54" s="46"/>
      <c r="F54" s="46"/>
    </row>
    <row r="55" spans="1:6" ht="15.75" customHeight="1">
      <c r="A55" s="40"/>
      <c r="B55" s="40"/>
      <c r="C55" s="40"/>
      <c r="D55" s="45"/>
      <c r="E55" s="46"/>
      <c r="F55" s="46"/>
    </row>
    <row r="56" spans="1:6" ht="15.75" customHeight="1">
      <c r="A56" s="40"/>
      <c r="B56" s="40"/>
      <c r="C56" s="40"/>
      <c r="D56" s="45"/>
      <c r="E56" s="46"/>
      <c r="F56" s="46"/>
    </row>
    <row r="57" spans="1:6" ht="15.75" customHeight="1">
      <c r="A57" s="40"/>
      <c r="B57" s="40"/>
      <c r="C57" s="40"/>
      <c r="D57" s="45"/>
      <c r="E57" s="46"/>
      <c r="F57" s="46"/>
    </row>
    <row r="58" spans="1:6" ht="15.75" customHeight="1">
      <c r="A58" s="40"/>
      <c r="B58" s="40"/>
      <c r="C58" s="40"/>
      <c r="D58" s="45"/>
      <c r="E58" s="46"/>
      <c r="F58" s="46"/>
    </row>
    <row r="59" spans="1:6" ht="15.75" customHeight="1">
      <c r="A59" s="40"/>
      <c r="B59" s="40"/>
      <c r="C59" s="40"/>
      <c r="D59" s="45"/>
      <c r="E59" s="46"/>
      <c r="F59" s="46"/>
    </row>
    <row r="60" spans="1:6" ht="15.75" customHeight="1">
      <c r="A60" s="40"/>
      <c r="B60" s="40"/>
      <c r="C60" s="40"/>
      <c r="D60" s="45"/>
      <c r="E60" s="46"/>
      <c r="F60" s="46"/>
    </row>
    <row r="61" spans="1:6" ht="15.75" customHeight="1">
      <c r="A61" s="40"/>
      <c r="B61" s="40"/>
      <c r="C61" s="40"/>
      <c r="D61" s="45"/>
      <c r="E61" s="46"/>
      <c r="F61" s="46"/>
    </row>
    <row r="62" spans="1:6" ht="15.75" customHeight="1">
      <c r="A62" s="40"/>
      <c r="B62" s="40"/>
      <c r="C62" s="40"/>
      <c r="D62" s="45"/>
      <c r="E62" s="46"/>
      <c r="F62" s="46"/>
    </row>
    <row r="63" spans="1:6" ht="15.75" customHeight="1">
      <c r="A63" s="40"/>
      <c r="B63" s="40"/>
      <c r="C63" s="40"/>
      <c r="D63" s="45"/>
      <c r="E63" s="46"/>
      <c r="F63" s="46"/>
    </row>
    <row r="64" spans="1:6" ht="15.75" customHeight="1">
      <c r="A64" s="40"/>
      <c r="B64" s="40"/>
      <c r="C64" s="40"/>
      <c r="D64" s="45"/>
      <c r="E64" s="46"/>
      <c r="F64" s="46"/>
    </row>
    <row r="65" spans="1:6" ht="15.75" customHeight="1">
      <c r="A65" s="40"/>
      <c r="B65" s="40"/>
      <c r="C65" s="40"/>
      <c r="D65" s="45"/>
      <c r="E65" s="46"/>
      <c r="F65" s="46"/>
    </row>
    <row r="66" spans="1:6" ht="15.75" customHeight="1">
      <c r="A66" s="40"/>
      <c r="B66" s="40"/>
      <c r="C66" s="40"/>
      <c r="D66" s="45"/>
      <c r="E66" s="46"/>
      <c r="F66" s="46"/>
    </row>
    <row r="67" spans="1:6" ht="15.75" customHeight="1">
      <c r="A67" s="40"/>
      <c r="B67" s="40"/>
      <c r="C67" s="40"/>
      <c r="D67" s="45"/>
      <c r="E67" s="46"/>
      <c r="F67" s="46"/>
    </row>
    <row r="68" spans="1:6" ht="15.75" customHeight="1">
      <c r="A68" s="40"/>
      <c r="B68" s="40"/>
      <c r="C68" s="40"/>
      <c r="D68" s="45"/>
      <c r="E68" s="46"/>
      <c r="F68" s="46"/>
    </row>
    <row r="69" spans="1:6" ht="15.75" customHeight="1">
      <c r="A69" s="40"/>
      <c r="B69" s="40"/>
      <c r="C69" s="40"/>
      <c r="D69" s="45"/>
      <c r="E69" s="46"/>
      <c r="F69" s="46"/>
    </row>
    <row r="70" spans="1:6" ht="15.75" customHeight="1">
      <c r="A70" s="40"/>
      <c r="B70" s="40"/>
      <c r="C70" s="40"/>
      <c r="D70" s="45"/>
      <c r="E70" s="46"/>
      <c r="F70" s="46"/>
    </row>
    <row r="71" spans="1:6" ht="15.75" customHeight="1">
      <c r="A71" s="40"/>
      <c r="B71" s="40"/>
      <c r="C71" s="40"/>
      <c r="D71" s="45"/>
      <c r="E71" s="46"/>
      <c r="F71" s="46"/>
    </row>
    <row r="72" spans="1:6" ht="15.75" customHeight="1">
      <c r="A72" s="40"/>
      <c r="B72" s="40"/>
      <c r="C72" s="40"/>
      <c r="D72" s="45"/>
      <c r="E72" s="46"/>
      <c r="F72" s="46"/>
    </row>
    <row r="73" spans="1:6" ht="15.75" customHeight="1">
      <c r="A73" s="40"/>
      <c r="B73" s="40"/>
      <c r="C73" s="40"/>
      <c r="D73" s="45"/>
      <c r="E73" s="46"/>
      <c r="F73" s="46"/>
    </row>
    <row r="74" spans="1:6" ht="15.75" customHeight="1">
      <c r="A74" s="40"/>
      <c r="B74" s="40"/>
      <c r="C74" s="40"/>
      <c r="D74" s="45"/>
      <c r="E74" s="46"/>
      <c r="F74" s="46"/>
    </row>
    <row r="75" spans="1:6" ht="15.75" customHeight="1">
      <c r="A75" s="40"/>
      <c r="B75" s="40"/>
      <c r="C75" s="40"/>
      <c r="D75" s="45"/>
      <c r="E75" s="46"/>
      <c r="F75" s="46"/>
    </row>
    <row r="76" spans="1:6" ht="15.75" customHeight="1">
      <c r="A76" s="40"/>
      <c r="B76" s="40"/>
      <c r="C76" s="40"/>
      <c r="D76" s="45"/>
      <c r="E76" s="46"/>
      <c r="F76" s="46"/>
    </row>
    <row r="77" spans="1:6" ht="15.75" customHeight="1">
      <c r="A77" s="40"/>
      <c r="B77" s="40"/>
      <c r="C77" s="40"/>
      <c r="D77" s="45"/>
      <c r="E77" s="46"/>
      <c r="F77" s="46"/>
    </row>
    <row r="78" spans="1:6" ht="15.75" customHeight="1">
      <c r="A78" s="40"/>
      <c r="B78" s="40"/>
      <c r="C78" s="40"/>
      <c r="D78" s="45"/>
      <c r="E78" s="46"/>
      <c r="F78" s="46"/>
    </row>
    <row r="79" spans="1:6" ht="15.75" customHeight="1">
      <c r="A79" s="40"/>
      <c r="B79" s="40"/>
      <c r="C79" s="40"/>
      <c r="D79" s="45"/>
      <c r="E79" s="46"/>
      <c r="F79" s="46"/>
    </row>
    <row r="80" spans="1:6" ht="15.75" customHeight="1">
      <c r="A80" s="40"/>
      <c r="B80" s="40"/>
      <c r="C80" s="40"/>
      <c r="D80" s="45"/>
      <c r="E80" s="46"/>
      <c r="F80" s="46"/>
    </row>
    <row r="81" spans="1:6" ht="15.75" customHeight="1">
      <c r="A81" s="40"/>
      <c r="B81" s="40"/>
      <c r="C81" s="40"/>
      <c r="D81" s="45"/>
      <c r="E81" s="46"/>
      <c r="F81" s="46"/>
    </row>
    <row r="82" spans="1:6" ht="15.75" customHeight="1">
      <c r="A82" s="40"/>
      <c r="B82" s="40"/>
      <c r="C82" s="40"/>
      <c r="D82" s="45"/>
      <c r="E82" s="46"/>
      <c r="F82" s="46"/>
    </row>
    <row r="83" spans="1:6" ht="15.75" customHeight="1">
      <c r="A83" s="40"/>
      <c r="B83" s="40"/>
      <c r="C83" s="40"/>
      <c r="D83" s="45"/>
      <c r="E83" s="46"/>
      <c r="F83" s="46"/>
    </row>
    <row r="84" spans="1:6" ht="15.75" customHeight="1">
      <c r="A84" s="40"/>
      <c r="B84" s="40"/>
      <c r="C84" s="40"/>
      <c r="D84" s="45"/>
      <c r="E84" s="46"/>
      <c r="F84" s="46"/>
    </row>
    <row r="85" spans="1:6" ht="15.75" customHeight="1">
      <c r="A85" s="40"/>
      <c r="B85" s="40"/>
      <c r="C85" s="40"/>
      <c r="D85" s="45"/>
      <c r="E85" s="46"/>
      <c r="F85" s="46"/>
    </row>
    <row r="86" spans="1:6" ht="15.75" customHeight="1">
      <c r="A86" s="40"/>
      <c r="B86" s="40"/>
      <c r="C86" s="40"/>
      <c r="D86" s="45"/>
      <c r="E86" s="46"/>
      <c r="F86" s="46"/>
    </row>
    <row r="87" spans="1:6" ht="15.75" customHeight="1">
      <c r="A87" s="40"/>
      <c r="B87" s="40"/>
      <c r="C87" s="40"/>
      <c r="D87" s="45"/>
      <c r="E87" s="46"/>
      <c r="F87" s="46"/>
    </row>
    <row r="88" spans="1:6" ht="15.75" customHeight="1">
      <c r="A88" s="40"/>
      <c r="B88" s="40"/>
      <c r="C88" s="40"/>
      <c r="D88" s="45"/>
      <c r="E88" s="46"/>
      <c r="F88" s="46"/>
    </row>
    <row r="89" spans="1:6" ht="15.75" customHeight="1">
      <c r="A89" s="40"/>
      <c r="B89" s="40"/>
      <c r="C89" s="40"/>
      <c r="D89" s="45"/>
      <c r="E89" s="46"/>
      <c r="F89" s="46"/>
    </row>
    <row r="90" spans="1:6" ht="15.75" customHeight="1">
      <c r="A90" s="40"/>
      <c r="B90" s="40"/>
      <c r="C90" s="40"/>
      <c r="D90" s="45"/>
      <c r="E90" s="46"/>
      <c r="F90" s="46"/>
    </row>
    <row r="91" spans="1:6" ht="15.75" customHeight="1">
      <c r="A91" s="40"/>
      <c r="B91" s="40"/>
      <c r="C91" s="40"/>
      <c r="D91" s="45"/>
      <c r="E91" s="46"/>
      <c r="F91" s="46"/>
    </row>
    <row r="92" spans="1:6" ht="15.75" customHeight="1">
      <c r="A92" s="40"/>
      <c r="B92" s="40"/>
      <c r="C92" s="40"/>
      <c r="D92" s="45"/>
      <c r="E92" s="46"/>
      <c r="F92" s="46"/>
    </row>
    <row r="93" spans="1:6" ht="15.75" customHeight="1">
      <c r="A93" s="40"/>
      <c r="B93" s="40"/>
      <c r="C93" s="40"/>
      <c r="D93" s="45"/>
      <c r="E93" s="46"/>
      <c r="F93" s="46"/>
    </row>
    <row r="94" spans="1:6" ht="15.75" customHeight="1">
      <c r="A94" s="40"/>
      <c r="B94" s="40"/>
      <c r="C94" s="40"/>
      <c r="D94" s="45"/>
      <c r="E94" s="46"/>
      <c r="F94" s="46"/>
    </row>
    <row r="95" spans="1:6" ht="15.75" customHeight="1">
      <c r="A95" s="40"/>
      <c r="B95" s="40"/>
      <c r="C95" s="40"/>
      <c r="D95" s="45"/>
      <c r="E95" s="46"/>
      <c r="F95" s="46"/>
    </row>
    <row r="96" spans="1:6" ht="15.75" customHeight="1">
      <c r="A96" s="40"/>
      <c r="B96" s="40"/>
      <c r="C96" s="40"/>
      <c r="D96" s="45"/>
      <c r="E96" s="46"/>
      <c r="F96" s="46"/>
    </row>
    <row r="97" spans="1:6" ht="15.75" customHeight="1">
      <c r="A97" s="40"/>
      <c r="B97" s="40"/>
      <c r="C97" s="40"/>
      <c r="D97" s="45"/>
      <c r="E97" s="46"/>
      <c r="F97" s="46"/>
    </row>
    <row r="98" spans="1:6" ht="15.75" customHeight="1">
      <c r="A98" s="40"/>
      <c r="B98" s="40"/>
      <c r="C98" s="40"/>
      <c r="D98" s="45"/>
      <c r="E98" s="46"/>
      <c r="F98" s="46"/>
    </row>
    <row r="99" spans="1:6" ht="15.75" customHeight="1">
      <c r="A99" s="40"/>
      <c r="B99" s="40"/>
      <c r="C99" s="40"/>
      <c r="D99" s="45"/>
      <c r="E99" s="46"/>
      <c r="F99" s="46"/>
    </row>
    <row r="100" spans="1:6" ht="15.75" customHeight="1">
      <c r="A100" s="40"/>
      <c r="B100" s="40"/>
      <c r="C100" s="40"/>
      <c r="D100" s="45"/>
      <c r="E100" s="46"/>
      <c r="F100" s="46"/>
    </row>
    <row r="101" spans="1:6" ht="15.75" customHeight="1">
      <c r="A101" s="40"/>
      <c r="B101" s="40"/>
      <c r="C101" s="40"/>
      <c r="D101" s="45"/>
      <c r="E101" s="46"/>
      <c r="F101" s="46"/>
    </row>
    <row r="102" spans="1:6" ht="15.75" customHeight="1">
      <c r="A102" s="40"/>
      <c r="B102" s="40"/>
      <c r="C102" s="40"/>
      <c r="D102" s="45"/>
      <c r="E102" s="46"/>
      <c r="F102" s="46"/>
    </row>
    <row r="103" spans="1:6" ht="15.75" customHeight="1">
      <c r="A103" s="40"/>
      <c r="B103" s="40"/>
      <c r="C103" s="40"/>
      <c r="D103" s="45"/>
      <c r="E103" s="46"/>
      <c r="F103" s="46"/>
    </row>
    <row r="104" spans="1:6" ht="15.75" customHeight="1">
      <c r="A104" s="40"/>
      <c r="B104" s="40"/>
      <c r="C104" s="40"/>
      <c r="D104" s="45"/>
      <c r="E104" s="46"/>
      <c r="F104" s="46"/>
    </row>
    <row r="105" spans="1:6" ht="15.75" customHeight="1">
      <c r="A105" s="40"/>
      <c r="B105" s="40"/>
      <c r="C105" s="40"/>
      <c r="D105" s="45"/>
      <c r="E105" s="46"/>
      <c r="F105" s="46"/>
    </row>
    <row r="106" spans="1:6" ht="15.75" customHeight="1">
      <c r="A106" s="40"/>
      <c r="B106" s="40"/>
      <c r="C106" s="40"/>
      <c r="D106" s="45"/>
      <c r="E106" s="46"/>
      <c r="F106" s="46"/>
    </row>
    <row r="107" spans="1:6" ht="15.75" customHeight="1">
      <c r="A107" s="40"/>
      <c r="B107" s="40"/>
      <c r="C107" s="40"/>
      <c r="D107" s="45"/>
      <c r="E107" s="46"/>
      <c r="F107" s="46"/>
    </row>
    <row r="108" spans="1:6" ht="15.75" customHeight="1">
      <c r="A108" s="40"/>
      <c r="B108" s="40"/>
      <c r="C108" s="40"/>
      <c r="D108" s="45"/>
      <c r="E108" s="46"/>
      <c r="F108" s="46"/>
    </row>
    <row r="109" spans="1:6" ht="15.75" customHeight="1">
      <c r="A109" s="40"/>
      <c r="B109" s="40"/>
      <c r="C109" s="40"/>
      <c r="D109" s="45"/>
      <c r="E109" s="46"/>
      <c r="F109" s="46"/>
    </row>
    <row r="110" spans="1:6" ht="15.75" customHeight="1">
      <c r="A110" s="40"/>
      <c r="B110" s="40"/>
      <c r="C110" s="40"/>
      <c r="D110" s="45"/>
      <c r="E110" s="46"/>
      <c r="F110" s="46"/>
    </row>
    <row r="111" spans="1:6" ht="15.75" customHeight="1">
      <c r="A111" s="40"/>
      <c r="B111" s="40"/>
      <c r="C111" s="40"/>
      <c r="D111" s="45"/>
      <c r="E111" s="46"/>
      <c r="F111" s="46"/>
    </row>
    <row r="112" spans="1:6" ht="15.75" customHeight="1">
      <c r="A112" s="40"/>
      <c r="B112" s="40"/>
      <c r="C112" s="40"/>
      <c r="D112" s="45"/>
      <c r="E112" s="46"/>
      <c r="F112" s="46"/>
    </row>
    <row r="113" spans="1:6" ht="15.75" customHeight="1">
      <c r="A113" s="40"/>
      <c r="B113" s="40"/>
      <c r="C113" s="40"/>
      <c r="D113" s="45"/>
      <c r="E113" s="46"/>
      <c r="F113" s="46"/>
    </row>
    <row r="114" spans="1:6" ht="15.75" customHeight="1">
      <c r="A114" s="40"/>
      <c r="B114" s="40"/>
      <c r="C114" s="40"/>
      <c r="D114" s="45"/>
      <c r="E114" s="46"/>
      <c r="F114" s="46"/>
    </row>
    <row r="115" spans="1:6" ht="15.75" customHeight="1">
      <c r="A115" s="40"/>
      <c r="B115" s="40"/>
      <c r="C115" s="40"/>
      <c r="D115" s="45"/>
      <c r="E115" s="46"/>
      <c r="F115" s="46"/>
    </row>
    <row r="116" spans="1:6" ht="15.75" customHeight="1">
      <c r="A116" s="40"/>
      <c r="B116" s="40"/>
      <c r="C116" s="40"/>
      <c r="D116" s="45"/>
      <c r="E116" s="46"/>
      <c r="F116" s="46"/>
    </row>
    <row r="117" spans="1:6" ht="15.75" customHeight="1">
      <c r="A117" s="40"/>
      <c r="B117" s="40"/>
      <c r="C117" s="40"/>
      <c r="D117" s="45"/>
      <c r="E117" s="46"/>
      <c r="F117" s="46"/>
    </row>
    <row r="118" spans="1:6" ht="15.75" customHeight="1">
      <c r="A118" s="40"/>
      <c r="B118" s="40"/>
      <c r="C118" s="40"/>
      <c r="D118" s="45"/>
      <c r="E118" s="46"/>
      <c r="F118" s="46"/>
    </row>
    <row r="119" spans="1:6" ht="15.75" customHeight="1">
      <c r="A119" s="40"/>
      <c r="B119" s="40"/>
      <c r="C119" s="40"/>
      <c r="D119" s="45"/>
      <c r="E119" s="46"/>
      <c r="F119" s="46"/>
    </row>
    <row r="120" spans="1:6" ht="15.75" customHeight="1">
      <c r="A120" s="40"/>
      <c r="B120" s="40"/>
      <c r="C120" s="40"/>
      <c r="D120" s="45"/>
      <c r="E120" s="46"/>
      <c r="F120" s="46"/>
    </row>
    <row r="121" spans="1:6" ht="15.75" customHeight="1">
      <c r="A121" s="40"/>
      <c r="B121" s="40"/>
      <c r="C121" s="40"/>
      <c r="D121" s="45"/>
      <c r="E121" s="46"/>
      <c r="F121" s="46"/>
    </row>
    <row r="122" spans="1:6" ht="15.75" customHeight="1">
      <c r="A122" s="40"/>
      <c r="B122" s="40"/>
      <c r="C122" s="40"/>
      <c r="D122" s="45"/>
      <c r="E122" s="46"/>
      <c r="F122" s="46"/>
    </row>
    <row r="123" spans="1:6" ht="15.75" customHeight="1">
      <c r="A123" s="40"/>
      <c r="B123" s="40"/>
      <c r="C123" s="40"/>
      <c r="D123" s="45"/>
      <c r="E123" s="46"/>
      <c r="F123" s="46"/>
    </row>
    <row r="124" spans="1:6" ht="15.75" customHeight="1">
      <c r="A124" s="40"/>
      <c r="B124" s="40"/>
      <c r="C124" s="40"/>
      <c r="D124" s="45"/>
      <c r="E124" s="46"/>
      <c r="F124" s="46"/>
    </row>
    <row r="125" spans="1:6" ht="15.75" customHeight="1">
      <c r="A125" s="40"/>
      <c r="B125" s="40"/>
      <c r="C125" s="40"/>
      <c r="D125" s="45"/>
      <c r="E125" s="46"/>
      <c r="F125" s="46"/>
    </row>
    <row r="126" spans="1:6" ht="15.75" customHeight="1">
      <c r="A126" s="40"/>
      <c r="B126" s="40"/>
      <c r="C126" s="40"/>
      <c r="D126" s="45"/>
      <c r="E126" s="46"/>
      <c r="F126" s="46"/>
    </row>
    <row r="127" spans="1:6" ht="15.75" customHeight="1">
      <c r="A127" s="40"/>
      <c r="B127" s="40"/>
      <c r="C127" s="40"/>
      <c r="D127" s="45"/>
      <c r="E127" s="46"/>
      <c r="F127" s="46"/>
    </row>
    <row r="128" spans="1:6" ht="15.75" customHeight="1">
      <c r="A128" s="40"/>
      <c r="B128" s="40"/>
      <c r="C128" s="40"/>
      <c r="D128" s="45"/>
      <c r="E128" s="46"/>
      <c r="F128" s="46"/>
    </row>
    <row r="129" spans="1:6" ht="15.75" customHeight="1">
      <c r="A129" s="40"/>
      <c r="B129" s="40"/>
      <c r="C129" s="40"/>
      <c r="D129" s="45"/>
      <c r="E129" s="46"/>
      <c r="F129" s="46"/>
    </row>
    <row r="130" spans="1:6" ht="15.75" customHeight="1">
      <c r="A130" s="40"/>
      <c r="B130" s="40"/>
      <c r="C130" s="40"/>
      <c r="D130" s="45"/>
      <c r="E130" s="46"/>
      <c r="F130" s="46"/>
    </row>
    <row r="131" spans="1:6" ht="15.75" customHeight="1">
      <c r="A131" s="40"/>
      <c r="B131" s="40"/>
      <c r="C131" s="40"/>
      <c r="D131" s="45"/>
      <c r="E131" s="46"/>
      <c r="F131" s="46"/>
    </row>
    <row r="132" spans="1:6" ht="15.75" customHeight="1">
      <c r="A132" s="40"/>
      <c r="B132" s="40"/>
      <c r="C132" s="40"/>
      <c r="D132" s="45"/>
      <c r="E132" s="46"/>
      <c r="F132" s="46"/>
    </row>
    <row r="133" spans="1:6" ht="15.75" customHeight="1">
      <c r="A133" s="40"/>
      <c r="B133" s="40"/>
      <c r="C133" s="40"/>
      <c r="D133" s="45"/>
      <c r="E133" s="46"/>
      <c r="F133" s="46"/>
    </row>
    <row r="134" spans="1:6" ht="15.75" customHeight="1">
      <c r="A134" s="40"/>
      <c r="B134" s="40"/>
      <c r="C134" s="40"/>
      <c r="D134" s="45"/>
      <c r="E134" s="46"/>
      <c r="F134" s="46"/>
    </row>
    <row r="135" spans="1:6" ht="15.75" customHeight="1">
      <c r="A135" s="40"/>
      <c r="B135" s="40"/>
      <c r="C135" s="40"/>
      <c r="D135" s="45"/>
      <c r="E135" s="46"/>
      <c r="F135" s="46"/>
    </row>
    <row r="136" spans="1:6" ht="15.75" customHeight="1">
      <c r="A136" s="40"/>
      <c r="B136" s="40"/>
      <c r="C136" s="40"/>
      <c r="D136" s="45"/>
      <c r="E136" s="46"/>
      <c r="F136" s="46"/>
    </row>
    <row r="137" spans="1:6" ht="15.75" customHeight="1">
      <c r="A137" s="40"/>
      <c r="B137" s="40"/>
      <c r="C137" s="40"/>
      <c r="D137" s="45"/>
      <c r="E137" s="46"/>
      <c r="F137" s="46"/>
    </row>
    <row r="138" spans="1:6" ht="15.75" customHeight="1">
      <c r="A138" s="40"/>
      <c r="B138" s="40"/>
      <c r="C138" s="40"/>
      <c r="D138" s="45"/>
      <c r="E138" s="46"/>
      <c r="F138" s="46"/>
    </row>
    <row r="139" spans="1:6" ht="15.75" customHeight="1">
      <c r="A139" s="40"/>
      <c r="B139" s="40"/>
      <c r="C139" s="40"/>
      <c r="D139" s="45"/>
      <c r="E139" s="46"/>
      <c r="F139" s="46"/>
    </row>
    <row r="140" spans="1:6" ht="15.75" customHeight="1">
      <c r="A140" s="40"/>
      <c r="B140" s="40"/>
      <c r="C140" s="40"/>
      <c r="D140" s="45"/>
      <c r="E140" s="46"/>
      <c r="F140" s="46"/>
    </row>
    <row r="141" spans="1:6" ht="15.75" customHeight="1">
      <c r="A141" s="40"/>
      <c r="B141" s="40"/>
      <c r="C141" s="40"/>
      <c r="D141" s="45"/>
      <c r="E141" s="46"/>
      <c r="F141" s="46"/>
    </row>
    <row r="142" spans="1:6" ht="15.75" customHeight="1">
      <c r="A142" s="40"/>
      <c r="B142" s="40"/>
      <c r="C142" s="40"/>
      <c r="D142" s="45"/>
      <c r="E142" s="46"/>
      <c r="F142" s="46"/>
    </row>
    <row r="143" spans="1:6" ht="15.75" customHeight="1">
      <c r="A143" s="40"/>
      <c r="B143" s="40"/>
      <c r="C143" s="40"/>
      <c r="D143" s="45"/>
      <c r="E143" s="46"/>
      <c r="F143" s="46"/>
    </row>
    <row r="144" spans="1:6" ht="15.75" customHeight="1">
      <c r="A144" s="40"/>
      <c r="B144" s="40"/>
      <c r="C144" s="40"/>
      <c r="D144" s="45"/>
      <c r="E144" s="46"/>
      <c r="F144" s="46"/>
    </row>
    <row r="145" spans="1:6" ht="15.75" customHeight="1">
      <c r="A145" s="40"/>
      <c r="B145" s="40"/>
      <c r="C145" s="40"/>
      <c r="D145" s="45"/>
      <c r="E145" s="46"/>
      <c r="F145" s="46"/>
    </row>
    <row r="146" spans="1:6" ht="15.75" customHeight="1">
      <c r="A146" s="40"/>
      <c r="B146" s="40"/>
      <c r="C146" s="40"/>
      <c r="D146" s="45"/>
      <c r="E146" s="46"/>
      <c r="F146" s="46"/>
    </row>
    <row r="147" spans="1:6" ht="15.75" customHeight="1">
      <c r="A147" s="40"/>
      <c r="B147" s="40"/>
      <c r="C147" s="40"/>
      <c r="D147" s="45"/>
      <c r="E147" s="46"/>
      <c r="F147" s="46"/>
    </row>
    <row r="148" spans="1:6" ht="15.75" customHeight="1">
      <c r="A148" s="40"/>
      <c r="B148" s="40"/>
      <c r="C148" s="40"/>
      <c r="D148" s="45"/>
      <c r="E148" s="46"/>
      <c r="F148" s="46"/>
    </row>
    <row r="149" spans="1:6" ht="15.75" customHeight="1">
      <c r="A149" s="40"/>
      <c r="B149" s="40"/>
      <c r="C149" s="40"/>
      <c r="D149" s="45"/>
      <c r="E149" s="46"/>
      <c r="F149" s="46"/>
    </row>
    <row r="150" spans="1:6" ht="15.75" customHeight="1">
      <c r="A150" s="40"/>
      <c r="B150" s="40"/>
      <c r="C150" s="40"/>
      <c r="D150" s="45"/>
      <c r="E150" s="46"/>
      <c r="F150" s="46"/>
    </row>
    <row r="151" spans="1:6" ht="15.75" customHeight="1">
      <c r="A151" s="40"/>
      <c r="B151" s="40"/>
      <c r="C151" s="40"/>
      <c r="D151" s="45"/>
      <c r="E151" s="46"/>
      <c r="F151" s="46"/>
    </row>
    <row r="152" spans="1:6" ht="15.75" customHeight="1">
      <c r="A152" s="40"/>
      <c r="B152" s="40"/>
      <c r="C152" s="40"/>
      <c r="D152" s="45"/>
      <c r="E152" s="46"/>
      <c r="F152" s="46"/>
    </row>
    <row r="153" spans="1:6" ht="15.75" customHeight="1">
      <c r="A153" s="40"/>
      <c r="B153" s="40"/>
      <c r="C153" s="40"/>
      <c r="D153" s="45"/>
      <c r="E153" s="46"/>
      <c r="F153" s="46"/>
    </row>
    <row r="154" spans="1:6" ht="15.75" customHeight="1">
      <c r="A154" s="40"/>
      <c r="B154" s="40"/>
      <c r="C154" s="40"/>
      <c r="D154" s="45"/>
      <c r="E154" s="46"/>
      <c r="F154" s="46"/>
    </row>
    <row r="155" spans="1:6" ht="15.75" customHeight="1">
      <c r="A155" s="40"/>
      <c r="B155" s="40"/>
      <c r="C155" s="40"/>
      <c r="D155" s="45"/>
      <c r="E155" s="46"/>
      <c r="F155" s="46"/>
    </row>
    <row r="156" spans="1:6" ht="15.75" customHeight="1">
      <c r="A156" s="40"/>
      <c r="B156" s="40"/>
      <c r="C156" s="40"/>
      <c r="D156" s="45"/>
      <c r="E156" s="46"/>
      <c r="F156" s="46"/>
    </row>
    <row r="157" spans="1:6" ht="15.75" customHeight="1">
      <c r="A157" s="40"/>
      <c r="B157" s="40"/>
      <c r="C157" s="40"/>
      <c r="D157" s="45"/>
      <c r="E157" s="46"/>
      <c r="F157" s="46"/>
    </row>
    <row r="158" spans="1:6" ht="15.75" customHeight="1">
      <c r="A158" s="40"/>
      <c r="B158" s="40"/>
      <c r="C158" s="40"/>
      <c r="D158" s="45"/>
      <c r="E158" s="46"/>
      <c r="F158" s="46"/>
    </row>
    <row r="159" spans="1:6" ht="15.75" customHeight="1">
      <c r="A159" s="40"/>
      <c r="B159" s="40"/>
      <c r="C159" s="40"/>
      <c r="D159" s="45"/>
      <c r="E159" s="46"/>
      <c r="F159" s="46"/>
    </row>
    <row r="160" spans="1:6" ht="15.75" customHeight="1">
      <c r="A160" s="40"/>
      <c r="B160" s="40"/>
      <c r="C160" s="40"/>
      <c r="D160" s="45"/>
      <c r="E160" s="46"/>
      <c r="F160" s="46"/>
    </row>
    <row r="161" spans="1:6" ht="15.75" customHeight="1">
      <c r="A161" s="40"/>
      <c r="B161" s="40"/>
      <c r="C161" s="40"/>
      <c r="D161" s="45"/>
      <c r="E161" s="46"/>
      <c r="F161" s="46"/>
    </row>
    <row r="162" spans="1:6" ht="15.75" customHeight="1">
      <c r="A162" s="40"/>
      <c r="B162" s="40"/>
      <c r="C162" s="40"/>
      <c r="D162" s="45"/>
      <c r="E162" s="46"/>
      <c r="F162" s="46"/>
    </row>
    <row r="163" spans="1:6" ht="15.75" customHeight="1">
      <c r="A163" s="40"/>
      <c r="B163" s="40"/>
      <c r="C163" s="40"/>
      <c r="D163" s="45"/>
      <c r="E163" s="46"/>
      <c r="F163" s="46"/>
    </row>
    <row r="164" spans="1:6" ht="15.75" customHeight="1">
      <c r="A164" s="40"/>
      <c r="B164" s="40"/>
      <c r="C164" s="40"/>
      <c r="D164" s="45"/>
      <c r="E164" s="46"/>
      <c r="F164" s="46"/>
    </row>
    <row r="165" spans="1:6" ht="15.75" customHeight="1">
      <c r="A165" s="40"/>
      <c r="B165" s="40"/>
      <c r="C165" s="40"/>
      <c r="D165" s="45"/>
      <c r="E165" s="46"/>
      <c r="F165" s="46"/>
    </row>
    <row r="166" spans="1:6" ht="15.75" customHeight="1">
      <c r="A166" s="40"/>
      <c r="B166" s="40"/>
      <c r="C166" s="40"/>
      <c r="D166" s="45"/>
      <c r="E166" s="46"/>
      <c r="F166" s="46"/>
    </row>
    <row r="167" spans="1:6" ht="15.75" customHeight="1">
      <c r="A167" s="40"/>
      <c r="B167" s="40"/>
      <c r="C167" s="40"/>
      <c r="D167" s="45"/>
      <c r="E167" s="46"/>
      <c r="F167" s="46"/>
    </row>
    <row r="168" spans="1:6" ht="15.75" customHeight="1">
      <c r="A168" s="40"/>
      <c r="B168" s="40"/>
      <c r="C168" s="40"/>
      <c r="D168" s="45"/>
      <c r="E168" s="46"/>
      <c r="F168" s="46"/>
    </row>
    <row r="169" spans="1:6" ht="15.75" customHeight="1">
      <c r="A169" s="40"/>
      <c r="B169" s="40"/>
      <c r="C169" s="40"/>
      <c r="D169" s="45"/>
      <c r="E169" s="46"/>
      <c r="F169" s="46"/>
    </row>
    <row r="170" spans="1:6" ht="15.75" customHeight="1">
      <c r="A170" s="40"/>
      <c r="B170" s="40"/>
      <c r="C170" s="40"/>
      <c r="D170" s="45"/>
      <c r="E170" s="46"/>
      <c r="F170" s="46"/>
    </row>
    <row r="171" spans="1:6" ht="15.75" customHeight="1">
      <c r="A171" s="40"/>
      <c r="B171" s="40"/>
      <c r="C171" s="40"/>
      <c r="D171" s="45"/>
      <c r="E171" s="46"/>
      <c r="F171" s="46"/>
    </row>
    <row r="172" spans="1:6" ht="15.75" customHeight="1">
      <c r="A172" s="40"/>
      <c r="B172" s="40"/>
      <c r="C172" s="40"/>
      <c r="D172" s="45"/>
      <c r="E172" s="46"/>
      <c r="F172" s="46"/>
    </row>
    <row r="173" spans="1:6" ht="15.75" customHeight="1">
      <c r="A173" s="40"/>
      <c r="B173" s="40"/>
      <c r="C173" s="40"/>
      <c r="D173" s="45"/>
      <c r="E173" s="46"/>
      <c r="F173" s="46"/>
    </row>
    <row r="174" spans="1:6" ht="15.75" customHeight="1">
      <c r="A174" s="40"/>
      <c r="B174" s="40"/>
      <c r="C174" s="40"/>
      <c r="D174" s="45"/>
      <c r="E174" s="46"/>
      <c r="F174" s="46"/>
    </row>
    <row r="175" spans="1:6" ht="15.75" customHeight="1">
      <c r="A175" s="40"/>
      <c r="B175" s="40"/>
      <c r="C175" s="40"/>
      <c r="D175" s="45"/>
      <c r="E175" s="46"/>
      <c r="F175" s="46"/>
    </row>
    <row r="176" spans="1:6" ht="15.75" customHeight="1">
      <c r="A176" s="40"/>
      <c r="B176" s="40"/>
      <c r="C176" s="40"/>
      <c r="D176" s="45"/>
      <c r="E176" s="46"/>
      <c r="F176" s="46"/>
    </row>
    <row r="177" spans="1:6" ht="15.75" customHeight="1">
      <c r="A177" s="40"/>
      <c r="B177" s="40"/>
      <c r="C177" s="40"/>
      <c r="D177" s="45"/>
      <c r="E177" s="46"/>
      <c r="F177" s="46"/>
    </row>
    <row r="178" spans="1:6" ht="15.75" customHeight="1">
      <c r="A178" s="40"/>
      <c r="B178" s="40"/>
      <c r="C178" s="40"/>
      <c r="D178" s="45"/>
      <c r="E178" s="46"/>
      <c r="F178" s="46"/>
    </row>
    <row r="179" spans="1:6" ht="15.75" customHeight="1">
      <c r="A179" s="40"/>
      <c r="B179" s="40"/>
      <c r="C179" s="40"/>
      <c r="D179" s="45"/>
      <c r="E179" s="46"/>
      <c r="F179" s="46"/>
    </row>
    <row r="180" spans="1:6" ht="15.75" customHeight="1">
      <c r="A180" s="40"/>
      <c r="B180" s="40"/>
      <c r="C180" s="40"/>
      <c r="D180" s="45"/>
      <c r="E180" s="46"/>
      <c r="F180" s="46"/>
    </row>
    <row r="181" spans="1:6" ht="15.75" customHeight="1">
      <c r="A181" s="40"/>
      <c r="B181" s="40"/>
      <c r="C181" s="40"/>
      <c r="D181" s="45"/>
      <c r="E181" s="46"/>
      <c r="F181" s="46"/>
    </row>
    <row r="182" spans="1:6" ht="15.75" customHeight="1">
      <c r="A182" s="40"/>
      <c r="B182" s="40"/>
      <c r="C182" s="40"/>
      <c r="D182" s="45"/>
      <c r="E182" s="46"/>
      <c r="F182" s="46"/>
    </row>
    <row r="183" spans="1:6" ht="15.75" customHeight="1">
      <c r="A183" s="40"/>
      <c r="B183" s="40"/>
      <c r="C183" s="40"/>
      <c r="D183" s="45"/>
      <c r="E183" s="46"/>
      <c r="F183" s="46"/>
    </row>
    <row r="184" spans="1:6" ht="15.75" customHeight="1">
      <c r="A184" s="40"/>
      <c r="B184" s="40"/>
      <c r="C184" s="40"/>
      <c r="D184" s="45"/>
      <c r="E184" s="46"/>
      <c r="F184" s="46"/>
    </row>
    <row r="185" spans="1:6" ht="15.75" customHeight="1">
      <c r="A185" s="40"/>
      <c r="B185" s="40"/>
      <c r="C185" s="40"/>
      <c r="D185" s="45"/>
      <c r="E185" s="46"/>
      <c r="F185" s="46"/>
    </row>
    <row r="186" spans="1:6" ht="15.75" customHeight="1">
      <c r="A186" s="40"/>
      <c r="B186" s="40"/>
      <c r="C186" s="40"/>
      <c r="D186" s="45"/>
      <c r="E186" s="46"/>
      <c r="F186" s="46"/>
    </row>
    <row r="187" spans="1:6" ht="15.75" customHeight="1">
      <c r="A187" s="40"/>
      <c r="B187" s="40"/>
      <c r="C187" s="40"/>
      <c r="D187" s="45"/>
      <c r="E187" s="46"/>
      <c r="F187" s="46"/>
    </row>
    <row r="188" spans="1:6" ht="15.75" customHeight="1">
      <c r="A188" s="40"/>
      <c r="B188" s="40"/>
      <c r="C188" s="40"/>
      <c r="D188" s="45"/>
      <c r="E188" s="46"/>
      <c r="F188" s="46"/>
    </row>
    <row r="189" spans="1:6" ht="15.75" customHeight="1">
      <c r="A189" s="40"/>
      <c r="B189" s="40"/>
      <c r="C189" s="40"/>
      <c r="D189" s="45"/>
      <c r="E189" s="46"/>
      <c r="F189" s="46"/>
    </row>
    <row r="190" spans="1:6" ht="15.75" customHeight="1">
      <c r="A190" s="40"/>
      <c r="B190" s="40"/>
      <c r="C190" s="40"/>
      <c r="D190" s="45"/>
      <c r="E190" s="46"/>
      <c r="F190" s="46"/>
    </row>
    <row r="191" spans="1:6" ht="15.75" customHeight="1">
      <c r="A191" s="40"/>
      <c r="B191" s="40"/>
      <c r="C191" s="40"/>
      <c r="D191" s="45"/>
      <c r="E191" s="46"/>
      <c r="F191" s="46"/>
    </row>
    <row r="192" spans="1:6" ht="15.75" customHeight="1">
      <c r="A192" s="40"/>
      <c r="B192" s="40"/>
      <c r="C192" s="40"/>
      <c r="D192" s="45"/>
      <c r="E192" s="46"/>
      <c r="F192" s="46"/>
    </row>
    <row r="193" spans="1:6" ht="15.75" customHeight="1">
      <c r="A193" s="40"/>
      <c r="B193" s="40"/>
      <c r="C193" s="40"/>
      <c r="D193" s="45"/>
      <c r="E193" s="46"/>
      <c r="F193" s="46"/>
    </row>
    <row r="194" spans="1:6" ht="15.75" customHeight="1">
      <c r="A194" s="40"/>
      <c r="B194" s="40"/>
      <c r="C194" s="40"/>
      <c r="D194" s="45"/>
      <c r="E194" s="46"/>
      <c r="F194" s="46"/>
    </row>
    <row r="195" spans="1:6" ht="15.75" customHeight="1">
      <c r="A195" s="40"/>
      <c r="B195" s="40"/>
      <c r="C195" s="40"/>
      <c r="D195" s="45"/>
      <c r="E195" s="46"/>
      <c r="F195" s="46"/>
    </row>
    <row r="196" spans="1:6" ht="15.75" customHeight="1">
      <c r="A196" s="40"/>
      <c r="B196" s="40"/>
      <c r="C196" s="40"/>
      <c r="D196" s="45"/>
      <c r="E196" s="46"/>
      <c r="F196" s="46"/>
    </row>
    <row r="197" spans="1:6" ht="15.75" customHeight="1">
      <c r="A197" s="40"/>
      <c r="B197" s="40"/>
      <c r="C197" s="40"/>
      <c r="D197" s="45"/>
      <c r="E197" s="46"/>
      <c r="F197" s="46"/>
    </row>
    <row r="198" spans="1:6" ht="15.75" customHeight="1">
      <c r="A198" s="40"/>
      <c r="B198" s="40"/>
      <c r="C198" s="40"/>
      <c r="D198" s="45"/>
      <c r="E198" s="46"/>
      <c r="F198" s="46"/>
    </row>
    <row r="199" spans="1:6" ht="15.75" customHeight="1">
      <c r="A199" s="40"/>
      <c r="B199" s="40"/>
      <c r="C199" s="40"/>
      <c r="D199" s="45"/>
      <c r="E199" s="46"/>
      <c r="F199" s="46"/>
    </row>
    <row r="200" spans="1:6" ht="15.75" customHeight="1">
      <c r="A200" s="40"/>
      <c r="B200" s="40"/>
      <c r="C200" s="40"/>
      <c r="D200" s="45"/>
      <c r="E200" s="46"/>
      <c r="F200" s="46"/>
    </row>
    <row r="201" spans="1:6" ht="15.75" customHeight="1">
      <c r="A201" s="40"/>
      <c r="B201" s="40"/>
      <c r="C201" s="40"/>
      <c r="D201" s="45"/>
      <c r="E201" s="46"/>
      <c r="F201" s="46"/>
    </row>
    <row r="202" spans="1:6" ht="15.75" customHeight="1">
      <c r="A202" s="40"/>
      <c r="B202" s="40"/>
      <c r="C202" s="40"/>
      <c r="D202" s="45"/>
      <c r="E202" s="46"/>
      <c r="F202" s="46"/>
    </row>
    <row r="203" spans="1:6" ht="15.75" customHeight="1">
      <c r="A203" s="40"/>
      <c r="B203" s="40"/>
      <c r="C203" s="40"/>
      <c r="D203" s="45"/>
      <c r="E203" s="46"/>
      <c r="F203" s="46"/>
    </row>
    <row r="204" spans="1:6" ht="15.75" customHeight="1">
      <c r="A204" s="40"/>
      <c r="B204" s="40"/>
      <c r="C204" s="40"/>
      <c r="D204" s="45"/>
      <c r="E204" s="46"/>
      <c r="F204" s="46"/>
    </row>
    <row r="205" spans="1:6" ht="15.75" customHeight="1">
      <c r="A205" s="40"/>
      <c r="B205" s="40"/>
      <c r="C205" s="40"/>
      <c r="D205" s="45"/>
      <c r="E205" s="46"/>
      <c r="F205" s="46"/>
    </row>
    <row r="206" spans="1:6" ht="15.75" customHeight="1">
      <c r="A206" s="40"/>
      <c r="B206" s="40"/>
      <c r="C206" s="40"/>
      <c r="D206" s="45"/>
      <c r="E206" s="46"/>
      <c r="F206" s="46"/>
    </row>
    <row r="207" spans="1:6" ht="15.75" customHeight="1">
      <c r="A207" s="40"/>
      <c r="B207" s="40"/>
      <c r="C207" s="40"/>
      <c r="D207" s="45"/>
      <c r="E207" s="46"/>
      <c r="F207" s="46"/>
    </row>
    <row r="208" spans="1:6" ht="15.75" customHeight="1">
      <c r="A208" s="40"/>
      <c r="B208" s="40"/>
      <c r="C208" s="40"/>
      <c r="D208" s="45"/>
      <c r="E208" s="46"/>
      <c r="F208" s="46"/>
    </row>
    <row r="209" spans="1:6" ht="15.75" customHeight="1">
      <c r="A209" s="40"/>
      <c r="B209" s="40"/>
      <c r="C209" s="40"/>
      <c r="D209" s="45"/>
      <c r="E209" s="46"/>
      <c r="F209" s="46"/>
    </row>
    <row r="210" spans="1:6" ht="15.75" customHeight="1">
      <c r="A210" s="40"/>
      <c r="B210" s="40"/>
      <c r="C210" s="40"/>
      <c r="D210" s="45"/>
      <c r="E210" s="46"/>
      <c r="F210" s="46"/>
    </row>
    <row r="211" spans="1:6" ht="15.75" customHeight="1">
      <c r="A211" s="40"/>
      <c r="B211" s="40"/>
      <c r="C211" s="40"/>
      <c r="D211" s="45"/>
      <c r="E211" s="46"/>
      <c r="F211" s="46"/>
    </row>
    <row r="212" spans="1:6" ht="15.75" customHeight="1">
      <c r="A212" s="40"/>
      <c r="B212" s="40"/>
      <c r="C212" s="40"/>
      <c r="D212" s="45"/>
      <c r="E212" s="46"/>
      <c r="F212" s="46"/>
    </row>
    <row r="213" spans="1:6" ht="15.75" customHeight="1">
      <c r="A213" s="40"/>
      <c r="B213" s="40"/>
      <c r="C213" s="40"/>
      <c r="D213" s="45"/>
      <c r="E213" s="46"/>
      <c r="F213" s="46"/>
    </row>
    <row r="214" spans="1:6" ht="15.75" customHeight="1">
      <c r="A214" s="40"/>
      <c r="B214" s="40"/>
      <c r="C214" s="40"/>
      <c r="D214" s="45"/>
      <c r="E214" s="46"/>
      <c r="F214" s="46"/>
    </row>
    <row r="215" spans="1:6" ht="15.75" customHeight="1">
      <c r="A215" s="40"/>
      <c r="B215" s="40"/>
      <c r="C215" s="40"/>
      <c r="D215" s="45"/>
      <c r="E215" s="46"/>
      <c r="F215" s="46"/>
    </row>
    <row r="216" spans="1:6" ht="15.75" customHeight="1">
      <c r="A216" s="40"/>
      <c r="B216" s="40"/>
      <c r="C216" s="40"/>
      <c r="D216" s="45"/>
      <c r="E216" s="46"/>
      <c r="F216" s="46"/>
    </row>
    <row r="217" spans="1:6" ht="15.75" customHeight="1">
      <c r="A217" s="40"/>
      <c r="B217" s="40"/>
      <c r="C217" s="40"/>
      <c r="D217" s="45"/>
      <c r="E217" s="46"/>
      <c r="F217" s="46"/>
    </row>
    <row r="218" spans="1:6" ht="15.75" customHeight="1">
      <c r="A218" s="40"/>
      <c r="B218" s="40"/>
      <c r="C218" s="40"/>
      <c r="D218" s="45"/>
      <c r="E218" s="46"/>
      <c r="F218" s="46"/>
    </row>
    <row r="219" spans="1:6" ht="15.75" customHeight="1">
      <c r="A219" s="40"/>
      <c r="B219" s="40"/>
      <c r="C219" s="40"/>
      <c r="D219" s="45"/>
      <c r="E219" s="46"/>
      <c r="F219" s="46"/>
    </row>
    <row r="220" spans="1:6" ht="15.75" customHeight="1">
      <c r="A220" s="40"/>
      <c r="B220" s="40"/>
      <c r="C220" s="40"/>
      <c r="D220" s="45"/>
      <c r="E220" s="46"/>
      <c r="F220" s="46"/>
    </row>
    <row r="221" spans="1:6" ht="15.75" customHeight="1">
      <c r="A221" s="40"/>
      <c r="B221" s="40"/>
      <c r="C221" s="40"/>
      <c r="D221" s="45"/>
      <c r="E221" s="46"/>
      <c r="F221" s="46"/>
    </row>
    <row r="222" spans="1:6" ht="15.75" customHeight="1">
      <c r="A222" s="40"/>
      <c r="B222" s="40"/>
      <c r="C222" s="40"/>
      <c r="D222" s="45"/>
      <c r="E222" s="46"/>
      <c r="F222" s="46"/>
    </row>
    <row r="223" spans="1:6" ht="15.75" customHeight="1">
      <c r="A223" s="40"/>
      <c r="B223" s="40"/>
      <c r="C223" s="40"/>
      <c r="D223" s="45"/>
      <c r="E223" s="46"/>
      <c r="F223" s="46"/>
    </row>
    <row r="224" spans="3:6" ht="15.75" customHeight="1">
      <c r="C224" s="40"/>
      <c r="D224" s="45"/>
      <c r="E224" s="46"/>
      <c r="F224" s="46"/>
    </row>
    <row r="225" spans="4:6" ht="15.75" customHeight="1">
      <c r="D225" s="45"/>
      <c r="E225" s="46"/>
      <c r="F225" s="46"/>
    </row>
    <row r="226" spans="4:6" ht="15.75" customHeight="1">
      <c r="D226" s="45"/>
      <c r="E226" s="46"/>
      <c r="F226" s="46"/>
    </row>
    <row r="227" spans="5:6" ht="15.75" customHeight="1">
      <c r="E227" s="46"/>
      <c r="F227" s="46"/>
    </row>
    <row r="228" spans="5:6" ht="15.75" customHeight="1">
      <c r="E228" s="46"/>
      <c r="F228" s="46"/>
    </row>
    <row r="229" spans="5:6" ht="15.75" customHeight="1">
      <c r="E229" s="46"/>
      <c r="F229" s="46"/>
    </row>
    <row r="230" spans="5:6" ht="15.75" customHeight="1">
      <c r="E230" s="46"/>
      <c r="F230" s="46"/>
    </row>
    <row r="231" spans="5:6" ht="15.75" customHeight="1">
      <c r="E231" s="46"/>
      <c r="F231" s="46"/>
    </row>
    <row r="232" spans="5:6" ht="15.75" customHeight="1">
      <c r="E232" s="46"/>
      <c r="F232" s="46"/>
    </row>
    <row r="233" spans="5:6" ht="15.75" customHeight="1">
      <c r="E233" s="46"/>
      <c r="F233" s="46"/>
    </row>
    <row r="234" spans="5:6" ht="15.75" customHeight="1">
      <c r="E234" s="46"/>
      <c r="F234" s="46"/>
    </row>
    <row r="235" spans="5:6" ht="15.75" customHeight="1">
      <c r="E235" s="46"/>
      <c r="F235" s="46"/>
    </row>
    <row r="236" spans="5:6" ht="15.75" customHeight="1">
      <c r="E236" s="46"/>
      <c r="F236" s="46"/>
    </row>
    <row r="237" spans="5:6" ht="15.75" customHeight="1">
      <c r="E237" s="46"/>
      <c r="F237" s="46"/>
    </row>
    <row r="238" spans="5:6" ht="15.75" customHeight="1">
      <c r="E238" s="46"/>
      <c r="F238" s="46"/>
    </row>
    <row r="239" spans="5:6" ht="15.75" customHeight="1">
      <c r="E239" s="46"/>
      <c r="F239" s="46"/>
    </row>
    <row r="240" spans="5:6" ht="15.75" customHeight="1">
      <c r="E240" s="46"/>
      <c r="F240" s="46"/>
    </row>
    <row r="241" spans="5:6" ht="15.75" customHeight="1">
      <c r="E241" s="46"/>
      <c r="F241" s="46"/>
    </row>
    <row r="242" spans="5:6" ht="15.75" customHeight="1">
      <c r="E242" s="46"/>
      <c r="F242" s="46"/>
    </row>
    <row r="243" spans="5:6" ht="15.75" customHeight="1">
      <c r="E243" s="46"/>
      <c r="F243" s="46"/>
    </row>
    <row r="244" spans="5:6" ht="15.75" customHeight="1">
      <c r="E244" s="46"/>
      <c r="F244" s="46"/>
    </row>
    <row r="245" spans="5:6" ht="15.75" customHeight="1">
      <c r="E245" s="46"/>
      <c r="F245" s="46"/>
    </row>
    <row r="246" spans="5:6" ht="15.75" customHeight="1">
      <c r="E246" s="46"/>
      <c r="F246" s="46"/>
    </row>
    <row r="247" spans="5:6" ht="15.75" customHeight="1">
      <c r="E247" s="46"/>
      <c r="F247" s="46"/>
    </row>
    <row r="248" spans="5:6" ht="15.75" customHeight="1">
      <c r="E248" s="46"/>
      <c r="F248" s="46"/>
    </row>
    <row r="249" spans="5:6" ht="15.75" customHeight="1">
      <c r="E249" s="46"/>
      <c r="F249" s="46"/>
    </row>
    <row r="250" spans="5:6" ht="15.75" customHeight="1">
      <c r="E250" s="46"/>
      <c r="F250" s="46"/>
    </row>
    <row r="251" spans="5:6" ht="15.75" customHeight="1">
      <c r="E251" s="46"/>
      <c r="F251" s="46"/>
    </row>
    <row r="252" spans="5:6" ht="15.75" customHeight="1">
      <c r="E252" s="46"/>
      <c r="F252" s="46"/>
    </row>
    <row r="253" spans="5:6" ht="15.75" customHeight="1">
      <c r="E253" s="46"/>
      <c r="F253" s="46"/>
    </row>
    <row r="254" spans="5:6" ht="15.75" customHeight="1">
      <c r="E254" s="46"/>
      <c r="F254" s="46"/>
    </row>
    <row r="255" spans="5:6" ht="15.75" customHeight="1">
      <c r="E255" s="46"/>
      <c r="F255" s="46"/>
    </row>
    <row r="256" spans="5:6" ht="15.75" customHeight="1">
      <c r="E256" s="46"/>
      <c r="F256" s="46"/>
    </row>
    <row r="257" spans="5:6" ht="15.75" customHeight="1">
      <c r="E257" s="46"/>
      <c r="F257" s="46"/>
    </row>
    <row r="258" spans="5:6" ht="15.75" customHeight="1">
      <c r="E258" s="46"/>
      <c r="F258" s="46"/>
    </row>
    <row r="259" spans="5:6" ht="15.75" customHeight="1">
      <c r="E259" s="46"/>
      <c r="F259" s="46"/>
    </row>
    <row r="260" spans="5:6" ht="15.75" customHeight="1">
      <c r="E260" s="46"/>
      <c r="F260" s="46"/>
    </row>
    <row r="261" spans="5:6" ht="15.75" customHeight="1">
      <c r="E261" s="46"/>
      <c r="F261" s="46"/>
    </row>
    <row r="262" spans="5:6" ht="15.75" customHeight="1">
      <c r="E262" s="46"/>
      <c r="F262" s="46"/>
    </row>
    <row r="263" spans="5:6" ht="15.75" customHeight="1">
      <c r="E263" s="46"/>
      <c r="F263" s="46"/>
    </row>
    <row r="264" spans="5:6" ht="15.75" customHeight="1">
      <c r="E264" s="46"/>
      <c r="F264" s="46"/>
    </row>
    <row r="265" spans="5:6" ht="15.75" customHeight="1">
      <c r="E265" s="46"/>
      <c r="F265" s="46"/>
    </row>
    <row r="266" spans="5:6" ht="15.75" customHeight="1">
      <c r="E266" s="46"/>
      <c r="F266" s="46"/>
    </row>
    <row r="267" spans="5:6" ht="15.75" customHeight="1">
      <c r="E267" s="46"/>
      <c r="F267" s="46"/>
    </row>
    <row r="268" spans="5:6" ht="15.75" customHeight="1">
      <c r="E268" s="46"/>
      <c r="F268" s="46"/>
    </row>
    <row r="269" spans="5:6" ht="15.75" customHeight="1">
      <c r="E269" s="46"/>
      <c r="F269" s="46"/>
    </row>
    <row r="270" spans="5:6" ht="15.75" customHeight="1">
      <c r="E270" s="46"/>
      <c r="F270" s="46"/>
    </row>
    <row r="271" spans="5:6" ht="15.75" customHeight="1">
      <c r="E271" s="46"/>
      <c r="F271" s="46"/>
    </row>
    <row r="272" spans="5:6" ht="15.75" customHeight="1">
      <c r="E272" s="46"/>
      <c r="F272" s="46"/>
    </row>
    <row r="273" spans="5:6" ht="15.75" customHeight="1">
      <c r="E273" s="46"/>
      <c r="F273" s="46"/>
    </row>
    <row r="274" spans="5:6" ht="15.75" customHeight="1">
      <c r="E274" s="46"/>
      <c r="F274" s="46"/>
    </row>
    <row r="275" spans="5:6" ht="15.75" customHeight="1">
      <c r="E275" s="46"/>
      <c r="F275" s="46"/>
    </row>
    <row r="276" spans="5:6" ht="15.75" customHeight="1">
      <c r="E276" s="46"/>
      <c r="F276" s="46"/>
    </row>
    <row r="277" spans="5:6" ht="15.75" customHeight="1">
      <c r="E277" s="46"/>
      <c r="F277" s="46"/>
    </row>
    <row r="278" spans="5:6" ht="15.75" customHeight="1">
      <c r="E278" s="46"/>
      <c r="F278" s="46"/>
    </row>
    <row r="279" spans="5:6" ht="15.75" customHeight="1">
      <c r="E279" s="46"/>
      <c r="F279" s="46"/>
    </row>
    <row r="280" spans="5:6" ht="15.75" customHeight="1">
      <c r="E280" s="46"/>
      <c r="F280" s="46"/>
    </row>
    <row r="281" spans="5:6" ht="15.75" customHeight="1">
      <c r="E281" s="46"/>
      <c r="F281" s="46"/>
    </row>
    <row r="282" spans="5:6" ht="15.75" customHeight="1">
      <c r="E282" s="46"/>
      <c r="F282" s="46"/>
    </row>
    <row r="283" spans="5:6" ht="15.75" customHeight="1">
      <c r="E283" s="46"/>
      <c r="F283" s="46"/>
    </row>
    <row r="284" spans="5:6" ht="15.75" customHeight="1">
      <c r="E284" s="46"/>
      <c r="F284" s="46"/>
    </row>
    <row r="285" spans="5:6" ht="15.75" customHeight="1">
      <c r="E285" s="46"/>
      <c r="F285" s="46"/>
    </row>
    <row r="286" spans="5:6" ht="15.75" customHeight="1">
      <c r="E286" s="46"/>
      <c r="F286" s="46"/>
    </row>
    <row r="287" spans="5:6" ht="15.75" customHeight="1">
      <c r="E287" s="46"/>
      <c r="F287" s="46"/>
    </row>
    <row r="288" spans="5:6" ht="15.75" customHeight="1">
      <c r="E288" s="46"/>
      <c r="F288" s="46"/>
    </row>
    <row r="289" spans="5:6" ht="15.75" customHeight="1">
      <c r="E289" s="46"/>
      <c r="F289" s="46"/>
    </row>
    <row r="290" spans="5:6" ht="15.75" customHeight="1">
      <c r="E290" s="46"/>
      <c r="F290" s="46"/>
    </row>
    <row r="291" spans="5:6" ht="15.75" customHeight="1">
      <c r="E291" s="46"/>
      <c r="F291" s="46"/>
    </row>
    <row r="292" spans="5:6" ht="15.75" customHeight="1">
      <c r="E292" s="46"/>
      <c r="F292" s="46"/>
    </row>
    <row r="293" spans="5:6" ht="15.75" customHeight="1">
      <c r="E293" s="46"/>
      <c r="F293" s="46"/>
    </row>
    <row r="294" spans="5:6" ht="15.75" customHeight="1">
      <c r="E294" s="46"/>
      <c r="F294" s="46"/>
    </row>
    <row r="295" spans="5:6" ht="15.75" customHeight="1">
      <c r="E295" s="46"/>
      <c r="F295" s="46"/>
    </row>
    <row r="296" spans="5:6" ht="15.75" customHeight="1">
      <c r="E296" s="46"/>
      <c r="F296" s="46"/>
    </row>
    <row r="297" spans="5:6" ht="15.75" customHeight="1">
      <c r="E297" s="46"/>
      <c r="F297" s="46"/>
    </row>
    <row r="298" spans="5:6" ht="15.75" customHeight="1">
      <c r="E298" s="46"/>
      <c r="F298" s="46"/>
    </row>
    <row r="299" spans="5:6" ht="15.75" customHeight="1">
      <c r="E299" s="46"/>
      <c r="F299" s="46"/>
    </row>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sheetData>
  <sheetProtection/>
  <mergeCells count="2">
    <mergeCell ref="D48:E48"/>
    <mergeCell ref="D49:E49"/>
  </mergeCells>
  <printOptions horizontalCentered="1"/>
  <pageMargins left="0.7086614173228347" right="0.6692913385826772" top="0.984251968503937" bottom="1.1811023622047245" header="0.3937007874015748" footer="0.3937007874015748"/>
  <pageSetup fitToHeight="0" horizontalDpi="600" verticalDpi="600" orientation="portrait" paperSize="9" scale="75" r:id="rId1"/>
  <headerFooter alignWithMargins="0">
    <oddHeader>&amp;L&amp;"Arial Narrow,Bold"PROJEKTNI BIRO NAGLIĆ
&amp;"Arial Narrow,Regular"&amp;7d.o.o. za projektiranje, građenje i trgovinu&amp;C&amp;"Times New Roman,Regular"&amp;10
&amp;"Arial Narrow,Regular"VODOSPREMA "APATOVEC"
&amp;R&amp;"Times New Roman,Regular"
&amp;"Arial Narrow,Regular"BP 19-013/G</oddHeader>
    <oddFooter>&amp;L&amp;"Arial Narrow,Regular"Zagreb, travanj 2019. god.&amp;C&amp;"Arial Narrow,Regular"9. TROŠKOVNIK&amp;R&amp;"Arial Narrow,Regular"&amp;P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Projektni biro Naglic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Davidovic</dc:creator>
  <cp:keywords/>
  <dc:description/>
  <cp:lastModifiedBy>Helena Kralj Brlek</cp:lastModifiedBy>
  <cp:lastPrinted>2020-03-06T11:38:59Z</cp:lastPrinted>
  <dcterms:created xsi:type="dcterms:W3CDTF">2008-03-19T14:09:09Z</dcterms:created>
  <dcterms:modified xsi:type="dcterms:W3CDTF">2020-05-26T12:17:33Z</dcterms:modified>
  <cp:category/>
  <cp:version/>
  <cp:contentType/>
  <cp:contentStatus/>
</cp:coreProperties>
</file>