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V:\Velimir i Darko\JAVNA NABAVA\Javna nabava 2023\JN 019 2023 D6 2630_6 Budilovo - Osuđevo\"/>
    </mc:Choice>
  </mc:AlternateContent>
  <xr:revisionPtr revIDLastSave="0" documentId="13_ncr:1_{8FEB0CC0-ED51-4191-9563-980EBFEA1743}" xr6:coauthVersionLast="47" xr6:coauthVersionMax="47" xr10:uidLastSave="{00000000-0000-0000-0000-000000000000}"/>
  <bookViews>
    <workbookView xWindow="-120" yWindow="-120" windowWidth="29040" windowHeight="15840" tabRatio="852" xr2:uid="{00000000-000D-0000-FFFF-FFFF00000000}"/>
  </bookViews>
  <sheets>
    <sheet name="Budilovo - Osuđevo D6" sheetId="50" r:id="rId1"/>
  </sheets>
  <definedNames>
    <definedName name="_xlnm.Print_Area" localSheetId="0">'Budilovo - Osuđevo D6'!$A$1:$H$959</definedName>
  </definedNames>
  <calcPr calcId="191029"/>
</workbook>
</file>

<file path=xl/calcChain.xml><?xml version="1.0" encoding="utf-8"?>
<calcChain xmlns="http://schemas.openxmlformats.org/spreadsheetml/2006/main">
  <c r="H822" i="50" l="1"/>
  <c r="H803" i="50"/>
  <c r="H767" i="50"/>
  <c r="H446" i="50"/>
  <c r="H569" i="50" l="1"/>
  <c r="H567" i="50"/>
  <c r="H564" i="50"/>
  <c r="H561" i="50"/>
  <c r="H558" i="50"/>
  <c r="H555" i="50"/>
  <c r="H552" i="50"/>
  <c r="H549" i="50"/>
  <c r="H546" i="50"/>
  <c r="H543" i="50"/>
  <c r="H540" i="50"/>
  <c r="H223" i="50"/>
  <c r="H933" i="50" l="1"/>
  <c r="H799" i="50"/>
  <c r="H796" i="50"/>
  <c r="H794" i="50"/>
  <c r="H792" i="50"/>
  <c r="H516" i="50" l="1"/>
  <c r="H679" i="50"/>
  <c r="D437" i="50"/>
  <c r="H606" i="50"/>
  <c r="H604" i="50"/>
  <c r="H601" i="50"/>
  <c r="H639" i="50"/>
  <c r="H637" i="50"/>
  <c r="H634" i="50"/>
  <c r="H693" i="50"/>
  <c r="H691" i="50"/>
  <c r="H688" i="50"/>
  <c r="H756" i="50" l="1"/>
  <c r="H754" i="50"/>
  <c r="H751" i="50"/>
  <c r="H748" i="50"/>
  <c r="H745" i="50"/>
  <c r="H743" i="50"/>
  <c r="H741" i="50"/>
  <c r="H732" i="50"/>
  <c r="H729" i="50"/>
  <c r="H725" i="50"/>
  <c r="H722" i="50"/>
  <c r="H719" i="50"/>
  <c r="H716" i="50"/>
  <c r="H713" i="50"/>
  <c r="H710" i="50"/>
  <c r="H707" i="50"/>
  <c r="H704" i="50"/>
  <c r="H701" i="50"/>
  <c r="H651" i="50"/>
  <c r="H648" i="50"/>
  <c r="H645" i="50"/>
  <c r="H642" i="50"/>
  <c r="H598" i="50"/>
  <c r="H595" i="50"/>
  <c r="H592" i="50"/>
  <c r="H631" i="50"/>
  <c r="H628" i="50"/>
  <c r="H625" i="50"/>
  <c r="H520" i="50"/>
  <c r="H589" i="50" l="1"/>
  <c r="H586" i="50"/>
  <c r="H583" i="50"/>
  <c r="H580" i="50"/>
  <c r="H577" i="50"/>
  <c r="H616" i="50"/>
  <c r="H622" i="50"/>
  <c r="H619" i="50"/>
  <c r="H613" i="50"/>
  <c r="H685" i="50"/>
  <c r="H682" i="50"/>
  <c r="H676" i="50"/>
  <c r="H673" i="50"/>
  <c r="H670" i="50"/>
  <c r="H667" i="50"/>
  <c r="H529" i="50"/>
  <c r="H527" i="50"/>
  <c r="H514" i="50" l="1"/>
  <c r="H376" i="50"/>
  <c r="H373" i="50"/>
  <c r="H370" i="50"/>
  <c r="H367" i="50"/>
  <c r="H364" i="50"/>
  <c r="H361" i="50"/>
  <c r="H358" i="50"/>
  <c r="H356" i="50"/>
  <c r="H352" i="50"/>
  <c r="H350" i="50"/>
  <c r="H348" i="50"/>
  <c r="H344" i="50"/>
  <c r="H342" i="50"/>
  <c r="H340" i="50"/>
  <c r="H338" i="50"/>
  <c r="H381" i="50"/>
  <c r="H384" i="50" l="1"/>
  <c r="D442" i="50" l="1"/>
  <c r="D439" i="50"/>
  <c r="D428" i="50"/>
  <c r="B427" i="50"/>
  <c r="D414" i="50"/>
  <c r="D407" i="50"/>
  <c r="B400" i="50"/>
  <c r="D100" i="50"/>
  <c r="H764" i="50"/>
  <c r="D818" i="50"/>
  <c r="H664" i="50"/>
  <c r="H661" i="50"/>
  <c r="H658" i="50"/>
  <c r="H894" i="50"/>
  <c r="D409" i="50" l="1"/>
  <c r="D411" i="50"/>
  <c r="H762" i="50"/>
  <c r="H760" i="50"/>
  <c r="H442" i="50"/>
  <c r="H439" i="50"/>
  <c r="H437" i="50"/>
  <c r="H435" i="50"/>
  <c r="H428" i="50"/>
  <c r="H423" i="50"/>
  <c r="D853" i="50" l="1"/>
  <c r="D241" i="50" l="1"/>
  <c r="H886" i="50" l="1"/>
  <c r="D877" i="50"/>
  <c r="H853" i="50"/>
  <c r="D814" i="50"/>
  <c r="H783" i="50"/>
  <c r="H780" i="50"/>
  <c r="H414" i="50"/>
  <c r="H411" i="50"/>
  <c r="H409" i="50"/>
  <c r="H407" i="50"/>
  <c r="H400" i="50"/>
  <c r="H394" i="50"/>
  <c r="H304" i="50"/>
  <c r="H295" i="50"/>
  <c r="H286" i="50"/>
  <c r="H277" i="50"/>
  <c r="H308" i="50" s="1"/>
  <c r="H256" i="50"/>
  <c r="H260" i="50" s="1"/>
  <c r="H241" i="50"/>
  <c r="H232" i="50"/>
  <c r="H221" i="50"/>
  <c r="H219" i="50"/>
  <c r="H210" i="50"/>
  <c r="H201" i="50"/>
  <c r="H141" i="50"/>
  <c r="D126" i="50"/>
  <c r="D111" i="50"/>
  <c r="H111" i="50" s="1"/>
  <c r="H100" i="50"/>
  <c r="H93" i="50"/>
  <c r="H86" i="50"/>
  <c r="H78" i="50"/>
  <c r="H245" i="50" l="1"/>
  <c r="H942" i="50" s="1"/>
  <c r="H946" i="50"/>
  <c r="H948" i="50"/>
  <c r="H126" i="50"/>
  <c r="H130" i="50" s="1"/>
  <c r="H148" i="50"/>
  <c r="H152" i="50" s="1"/>
  <c r="H814" i="50"/>
  <c r="H818" i="50"/>
  <c r="H877" i="50"/>
  <c r="H898" i="50" s="1"/>
  <c r="H952" i="50"/>
  <c r="H944" i="50"/>
  <c r="H950" i="50"/>
  <c r="H954" i="50" l="1"/>
  <c r="H938" i="50"/>
  <c r="H940" i="50"/>
  <c r="H956" i="50"/>
  <c r="H959" i="50" l="1"/>
</calcChain>
</file>

<file path=xl/sharedStrings.xml><?xml version="1.0" encoding="utf-8"?>
<sst xmlns="http://schemas.openxmlformats.org/spreadsheetml/2006/main" count="632" uniqueCount="413">
  <si>
    <t>m</t>
  </si>
  <si>
    <t>kom</t>
  </si>
  <si>
    <t>m3</t>
  </si>
  <si>
    <t>TROŠKOVNIK</t>
  </si>
  <si>
    <t>PRIPREMNI RADOVI</t>
  </si>
  <si>
    <t>Obračun po komadu</t>
  </si>
  <si>
    <t>Ovdje je uključeno i iskolčenje radnog odnosno odštetnog pojasa.</t>
  </si>
  <si>
    <t xml:space="preserve"> m'</t>
  </si>
  <si>
    <t>komplet</t>
  </si>
  <si>
    <t>Iskope napraviti u cijeloj širini predviđenog zahvata do dubine očekivane nivelete postojećih instalacija. Iskope obaviti dijelom i ručno uz sve mjere opreza.</t>
  </si>
  <si>
    <t>Obračun po kom kompletnog prekopa</t>
  </si>
  <si>
    <t>RASKOPAVANJE I OBNOVA CESTOVNOG KOLNIKA</t>
  </si>
  <si>
    <t>m'</t>
  </si>
  <si>
    <r>
      <t>m</t>
    </r>
    <r>
      <rPr>
        <vertAlign val="superscript"/>
        <sz val="11"/>
        <rFont val="Arial"/>
        <family val="2"/>
        <charset val="238"/>
      </rPr>
      <t>3</t>
    </r>
  </si>
  <si>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</si>
  <si>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</si>
  <si>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</si>
  <si>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</si>
  <si>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</si>
  <si>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</si>
  <si>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</si>
  <si>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</si>
  <si>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</si>
  <si>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</si>
  <si>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</si>
  <si>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</si>
  <si>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</si>
  <si>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</si>
  <si>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</si>
  <si>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</si>
  <si>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</si>
  <si>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</si>
  <si>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</si>
  <si>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</si>
  <si>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</si>
  <si>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</si>
  <si>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</si>
  <si>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</si>
  <si>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</si>
  <si>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r>
      <rPr>
        <sz val="11"/>
        <rFont val="Arial"/>
        <family val="2"/>
        <charset val="238"/>
      </rPr>
      <t>m</t>
    </r>
    <r>
      <rPr>
        <vertAlign val="superscript"/>
        <sz val="11"/>
        <rFont val="Arial"/>
        <family val="2"/>
        <charset val="238"/>
      </rPr>
      <t>2</t>
    </r>
  </si>
  <si>
    <r>
      <t>Obračun po m</t>
    </r>
    <r>
      <rPr>
        <vertAlign val="superscript"/>
        <sz val="11"/>
        <rFont val="Arial"/>
        <family val="2"/>
        <charset val="238"/>
      </rPr>
      <t>3</t>
    </r>
    <r>
      <rPr>
        <sz val="11"/>
        <rFont val="Arial"/>
        <family val="2"/>
        <charset val="238"/>
      </rPr>
      <t xml:space="preserve"> ugrađenog pijeska.</t>
    </r>
  </si>
  <si>
    <t>Rastresitost materijala treba ukalkulirati u jediničnu cijenu.</t>
  </si>
  <si>
    <t>Obračun po m3 sraslog materijala.</t>
  </si>
  <si>
    <t xml:space="preserve">m3         </t>
  </si>
  <si>
    <t>Izrada zaštitne ograde duž iskopanog rova, kao upozorenja na iskopani rov.</t>
  </si>
  <si>
    <t>Zaštitna ograda višekratno se koristi i premješta duž rova prema napredovanju radova.</t>
  </si>
  <si>
    <t>Obračun po m´ izvedene ograde i višekratno korištene ograde.</t>
  </si>
  <si>
    <t>m´</t>
  </si>
  <si>
    <t xml:space="preserve"> m3</t>
  </si>
  <si>
    <t xml:space="preserve"> m2</t>
  </si>
  <si>
    <t>OBJEKTI NA MAGISTRALNOM CJEVOVODU UKUPNO:</t>
  </si>
  <si>
    <t>MONTAŽNI RADOVI</t>
  </si>
  <si>
    <t>PREDGOVOR UZ MONTAŽNE RADOVE</t>
  </si>
  <si>
    <t>PEHD CIJEVI</t>
  </si>
  <si>
    <t>- ponuđene cijevi, okna i spojnice moraju biti izvedeni s materijalom u skladu navedenih normi i standarda</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</si>
  <si>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</si>
  <si>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</si>
  <si>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</si>
  <si>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</si>
  <si>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</si>
  <si>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</si>
  <si>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</si>
  <si>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U jediničnu cijenu uračunati nabavu, transport, utovar i istovar i ugradba cijevi i pripadnog spojnog materijala u iskopani rov, odnosno privemeno odlaganje na skladište koje odredi Naručitelj.</t>
  </si>
  <si>
    <t>FAZONSKI KOMADI</t>
  </si>
  <si>
    <t>Svi fazonski komadi za vodoopskrbu imaju oznaku ispitnog znaka DVGW-a.</t>
  </si>
  <si>
    <t>ARMATURE</t>
  </si>
  <si>
    <t>Sav spojni vijčani materijal (matice, vijci, podložne pločice) koji se ugrađuju moraju biti od nehrđajućeg čelika (inox ili prokrom).</t>
  </si>
  <si>
    <t>Nastavno su u grafičkim prilozima izrađeni montažni nacrti pojedinih čvorova - zasunskih okana s opisom predviđene opreme (vidi prilog 14.).</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</si>
  <si>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</si>
  <si>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Promjene pravca cjevovoda ograničene su minimalnim radijusom od Rmin = 50 d. Za veće promjere pravca otkloni se rješavaju odgovarajućim fazonskim komadima prema montažnim planovima.</t>
  </si>
  <si>
    <t>U jediničnu cijenu uračunati nabavu, transport, te sve potrebne radove na ugradbi - montaži PE-HD cjevovoda.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</si>
  <si>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</si>
  <si>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</si>
  <si>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</si>
  <si>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</si>
  <si>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</si>
  <si>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</si>
  <si>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Cjevovod se mora napuniti vodom i iz njega mora biti ispušten sav zrak, dotok vode cca 9 l/s.</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</si>
  <si>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</si>
  <si>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Ako se na ispitnim dionicama cjevovoda pokažu mjesta koja propuštaju (kapljice, mlazevi i sl.) mora se ispitivanje prekinuti i dionice isprazniti. Ispitivanje se može ponoviti nakon otklanjanja nedostataka.</t>
  </si>
  <si>
    <t>NAPOMENA:</t>
  </si>
  <si>
    <t>Tlačnoj probi mora biti prisutan nadzorni inženjer  nadležan za tlačne probe.</t>
  </si>
  <si>
    <r>
      <t>Obračun po m</t>
    </r>
    <r>
      <rPr>
        <vertAlign val="superscript"/>
        <sz val="11"/>
        <rFont val="Arial"/>
        <family val="2"/>
        <charset val="238"/>
      </rPr>
      <t xml:space="preserve">´ </t>
    </r>
    <r>
      <rPr>
        <sz val="11"/>
        <rFont val="Arial"/>
        <family val="2"/>
        <charset val="238"/>
      </rPr>
      <t>cjevovoda.</t>
    </r>
  </si>
  <si>
    <t>2.  Dezinfekcija cjevovoda</t>
  </si>
  <si>
    <t>Po dovršenju i uspješno provedenim tlačnim probama na prethodno opisan način, potrebno je prije puštanja u pogon - upotrebu obaviti pranje i dezinfekciju cjevovoda.</t>
  </si>
  <si>
    <t>Pranje i dezinfekcija se obavlja pod kontrolom i rukovodstvom kvalificiranog sanitarnog osoblja.</t>
  </si>
  <si>
    <t>Cjevovod se mora dobro isprati sanitarno čistom vodom od svih nečistoća i stranih tvari, a zatim dezinficirati otopinom koja mora sadržavati 30 mg/l klora.</t>
  </si>
  <si>
    <t>Osim toga moraju se poduzeti sve sigurnosne mjere da bi se spriječilo korištenje vode iz vodovoda za vrijeme dezinfekcije.</t>
  </si>
  <si>
    <t>O provedenoj dezinfekciji mora se izraditi zapisnik koji vodi sanitarno osoblje.</t>
  </si>
  <si>
    <t>3. Mehaničko čišćenje i ispiranje cjevovoda.</t>
  </si>
  <si>
    <t>Ispiranje se vrši pitkom vodom preko hidrantskih nastavaka i vodomjera, a   od strane službe za održavanje mreže nadležnog komunalnog poduzeća</t>
  </si>
  <si>
    <t>Propiranje cjevovoda provodi se tako dugo dok se ne postigne kvaliteta propisana "Pravilnikom o zdravstvenoj ispravnosti vode za piće" NN 182/04</t>
  </si>
  <si>
    <r>
      <t>Obračun po m</t>
    </r>
    <r>
      <rPr>
        <vertAlign val="superscript"/>
        <sz val="11"/>
        <rFont val="Arial"/>
        <family val="2"/>
        <charset val="238"/>
      </rPr>
      <t xml:space="preserve">3 </t>
    </r>
    <r>
      <rPr>
        <sz val="11"/>
        <rFont val="Arial"/>
        <family val="2"/>
        <charset val="238"/>
      </rPr>
      <t>vode.</t>
    </r>
  </si>
  <si>
    <t>ZAVRŠNI  VODOVODNI RADOVI UKUPNO</t>
  </si>
  <si>
    <t>Gradevina:</t>
  </si>
  <si>
    <t>ZAVRŠNA REKAPITULACIJA:</t>
  </si>
  <si>
    <t>Ako cjevovod nije moguće ispitati odjednom, mora se ispitati po dionicama. U tom slučaju moraju se spojna mjesta između pojedinih dionica ispitati na nepropusnost skupnim ispitivanjem.</t>
  </si>
  <si>
    <t>*      Punjenje cjevovoda:</t>
  </si>
  <si>
    <t>*      Mjerenje tlaka ispitivanja i porast zapremine:</t>
  </si>
  <si>
    <t>*      Propuštanje:</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</si>
  <si>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</si>
  <si>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</si>
  <si>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</si>
  <si>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</si>
  <si>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Obračun po m3</t>
  </si>
  <si>
    <t>Obračun po m' ugrađene PE-HD, PE 100 cijev.</t>
  </si>
  <si>
    <t>Troškovnik - Glavni projekt</t>
  </si>
  <si>
    <t>VODOOPSKRBNI SUSTAV „SV. IVAN ŽABNO“</t>
  </si>
  <si>
    <t xml:space="preserve">                   KRIŽEVCI, D. Grdenića 7</t>
  </si>
  <si>
    <t>Obračun po m3 ugrađenog materijala u sraslom stanju.</t>
  </si>
  <si>
    <t>Stavka obuhvaća:</t>
  </si>
  <si>
    <t>Stavka obuhvaća izradu projekta privremene regulacije u skladu s posebnim uvjetima nadležnih poduzeća (Županijska uprava za ceste Koprivničko- križevačke županije, Križevci), ishođenje suglasnosti, nabavu i postavljanje sve potrebne horizontalne i vertikalne signalizacije, te vršenje regulacije prometa za vrijeme izvođenja radova.</t>
  </si>
  <si>
    <t>Dobava i ugradba ploče kojom će se označiti gradilište. Ploča mora sadržavati podatke u skladu s člankom 252. stavak 4. Zakona o prostornom uređenju i gradnji (NN 76/07), tj. obavezno sadrži ime odnosno tvrtku investitora, projektanta i izvođača, naziv i vrstu građevine koja se gradi, naziv tijela koje je izdalo akt na temelju koje se gradi, klasifikacijsku oznaku, urudžbeni broj, datum izdavanja i pravomoćnost toga akta.</t>
  </si>
  <si>
    <t>Izrada snimka izvedenog stanja svih gore navedenih objekata po ovlaštenoj osobi i pripadnog elaborata za upis u zemljišne knjige, uključujući ovjeru katastra, sve u skladu sa Zakonom o izmjeri zemljišta.</t>
  </si>
  <si>
    <t>Izvođač geodetskih radova dužan je dostaviti Investitoru i disk (CD/DVD) sa geodetskom snimkom cjevovoda u *.dwg formatu i bazom koordinata točaka sa visinama prema tehničkim uvjetima.</t>
  </si>
  <si>
    <t>Privremena regulacija prometa na prometnicama na kojima se provode radovi izgradnje vodovodnih cjevovoda.</t>
  </si>
  <si>
    <t>Detaljno iskolčenje trase vodovodnih cjevovoda s označavanjem svih vertikalnih, horizontalnih lomova trase i zasunskih okana.</t>
  </si>
  <si>
    <t xml:space="preserve">Stavka obuhvaća i geodetsko snimanje vidljivih dijelova vodovodnih cjevovoda i pripadnih posebnih objekata vezanjem na koordinatni (Gauss – Krügerov) sustav, uz isporuku elaborata na papirnatom otisku i digitalnom obliku. </t>
  </si>
  <si>
    <t>Obračun po m2 isplanirane površine, prema normalnom poprečnom profilu.</t>
  </si>
  <si>
    <t>UČVRŠĆENJE ROVA I ZAŠTITA CIJEVI</t>
  </si>
  <si>
    <t>1. Izrada posteljice vodovodnih cijevi oblozrnatim materijalom pijesak/šljunak</t>
  </si>
  <si>
    <t>Izrada posteljice vodovodnih cijevi oblozrnatim kamenim materijalom pijesak/šljunak granulacije 0 - 8 mm.</t>
  </si>
  <si>
    <t>Obračunska širina posteljice jednaka je širini vodovodnog rova, a debljina pješčane posteljice  prema normalnom poprečnom presjeku vodovodnog rova 10 cm.</t>
  </si>
  <si>
    <t>2. Zasipavanje položene vodovodne cijevi oblozrnatim materijalom pijesak/šljunak granulacije 0 - 32 mm do visine 30 cm iznad tjemena cijevi</t>
  </si>
  <si>
    <t xml:space="preserve">Zasipavanje položene vodovodne cijevi slojem šljunka ili kamene sipine prirodne granulacije i bez organskih primjesa debljine 30 cm iznad položene cijevi, prirodne granulacije 0-32 mm koji se mora dobro sabiti lakim vibro nabijačima do potrebne zbijenosti od Me= 20MN/m2. </t>
  </si>
  <si>
    <t>Obračunska i ugradbena širina prema normalnom poprečnom presjeku vodovodnog rova.</t>
  </si>
  <si>
    <r>
      <t>Obračun po m</t>
    </r>
    <r>
      <rPr>
        <vertAlign val="superscript"/>
        <sz val="11"/>
        <rFont val="Arial"/>
        <family val="2"/>
        <charset val="238"/>
      </rPr>
      <t>3</t>
    </r>
    <r>
      <rPr>
        <sz val="11"/>
        <rFont val="Arial"/>
        <family val="2"/>
        <charset val="238"/>
      </rPr>
      <t xml:space="preserve"> zasipane cijevi.</t>
    </r>
  </si>
  <si>
    <t>ZASUNSKA OKNA I OSTALI BETONSKI RADOVI</t>
  </si>
  <si>
    <t>POSEBNI OBJEKTI</t>
  </si>
  <si>
    <t>POSEBNI OBJEKTI UKUPNO:</t>
  </si>
  <si>
    <t>OSIGURANJE ROVA</t>
  </si>
  <si>
    <t>Uvažavajući značaj vodoopskrbne mreže  prilažemo upute kojih se prilikom odabira materijala izvođač radova, u cjelosti, treba pridržavati, sve sa ciljem izgradnje sigurnog i pouzdanog dobavnog sustava pitke vode.</t>
  </si>
  <si>
    <t>Spojevi cijevi izvode se korištenjem elektrofuzijskih spojnica s dvostrukim naglavkom.</t>
  </si>
  <si>
    <t>Dezinfekcija cjevovoda mora se izvršiti prema uputama nadležnog sanitarnog laboratorija ili uputama laboratorija  u suglasnosti sa nadzornim inženjerom za kloriranje.</t>
  </si>
  <si>
    <t>Stavka obuhvača izradu potrebnih produbljenja na mjestu spojeva cijevi za mufove i spojnice.</t>
  </si>
  <si>
    <t>Ukoliko sraslo temeljno ili općenito dno iskopa, ne udovoljava traženim uvjetima nosivosti, potrebno ga je poboljšati do zadane zbijenosti koje se postiže mehaničkim zbijanjem ili zamjenom materijala.</t>
  </si>
  <si>
    <t>U poziciji je obuhvaćena nabava, dovoz, planiranje i nabijanje vibronabijačima tako da se dobije čvrsta podloga za ugradbu cijevi. oblozrnatim materijalom (pijesak/šljunak frakcije 0 – 8 mm) po dnu rova. Debljina posteljice iznosi 10 cm.</t>
  </si>
  <si>
    <t>betonski opločnici (za teški promet)  vel. 10 x 20 x 8 cm</t>
  </si>
  <si>
    <t>pijesak granulacije 2 - 4 mm</t>
  </si>
  <si>
    <t>šljunak granulacije 16 - 32 mm</t>
  </si>
  <si>
    <t>betonski rubnjaci 6/24/100 cm ugrađeni ne bet. podlogu, C 12/16, uključivo i potreban beton C 12/16.</t>
  </si>
  <si>
    <t xml:space="preserve">Armature i fazonski komadi </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</si>
  <si>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</si>
  <si>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</si>
  <si>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</si>
  <si>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</si>
  <si>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</si>
  <si>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</si>
  <si>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</si>
  <si>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</si>
  <si>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</si>
  <si>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</si>
  <si>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</si>
  <si>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</si>
  <si>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Za sav upotrebljeni materijal mjerodavne su važeće hrvatske norme (HRN), a u slučaju nepostojanja ISO, IEC, DIN, VDE, BS, ASTM, ASME, ANSI, AISI.</t>
  </si>
  <si>
    <t xml:space="preserve">Iskop rova izvoditelj može obaviti i vlastitom tehnologijom, s time da će obračun biti proveden prema količinama po idealnom profilu iz glavnog projekta, uz količine razupiranja prema glavnom projektu. </t>
  </si>
  <si>
    <t>Ponuditelj nudi jedinstvenu cijenu iskopa, bez obzira na stvarne kategorije tla i uvjete izvođenja, na temelju projektne dokumentacije i obilaska lokacije.</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</si>
  <si>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</si>
  <si>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</si>
  <si>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</si>
  <si>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</si>
  <si>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</si>
  <si>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</si>
  <si>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</si>
  <si>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</si>
  <si>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</si>
  <si>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</si>
  <si>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</si>
  <si>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 xml:space="preserve">Izvedbenim projektom i radioničkim nacrtima građevine razrađuje se tehničko rješenje građevine (glavni projekt) radi ispunjenja uvjeta odrečenih glavnim projektom. </t>
  </si>
  <si>
    <t>Izvedbeni projekt i radionički nacrti moraju biti izrađeni u skladu s glavnim projektom, što potvrđuje glavni projektant i projektant.  Izvedbeni projekt mora odobriti investitor ili nadzorni inženjer, a prema potrebi i revident.</t>
  </si>
  <si>
    <t xml:space="preserve">Izvedbeni projekt može izraditi izvođač radova, neka druga tvrtka koja je ovlaštena za projektiranje ili tvrtka koja je izradila glavni projekt. </t>
  </si>
  <si>
    <t>Izvođač će o svom trošku osigurati izradu izvedbenog projekta i sve potrebne radioničke nacrte kojima se razrađuju detalji iz glavnog projekta nužni za proizvodnju sastavnih dijelova građevine.</t>
  </si>
  <si>
    <t>AUTOMATSKI ODZRAČNO -DOZRAČNI VENTILI I GARNITURE DN 80 od nehrđajućeg materijala s membranom za nestupnjevito odzračivanje cjevovoda u rasponu od 0,2 do 16 bara.</t>
  </si>
  <si>
    <t>Cijena uključuje utrošak potrebne vode, dezinfekcionog materijala i nošenje uzorka u ovlašteni laboratorij , te dobivanje atesta od Zavoda za zaštitu zdravlja .</t>
  </si>
  <si>
    <t>UČVRŠĆENJE ROVA I ZAŠTITA CIJEVI:</t>
  </si>
  <si>
    <t>OSIGURANJE ROVA  UKUPNO:</t>
  </si>
  <si>
    <t>ZEMLJANI RADOVI UKUPNO:</t>
  </si>
  <si>
    <t xml:space="preserve"> RASKOPAVANJE I OBNOVA KOLNIKA UKUPNO</t>
  </si>
  <si>
    <t>II.</t>
  </si>
  <si>
    <t>PRIPREMNI RADOVI UKUPNO:</t>
  </si>
  <si>
    <t xml:space="preserve">I. </t>
  </si>
  <si>
    <t>III.</t>
  </si>
  <si>
    <t xml:space="preserve">IV. </t>
  </si>
  <si>
    <t>V.</t>
  </si>
  <si>
    <t>VI.</t>
  </si>
  <si>
    <t>VII.</t>
  </si>
  <si>
    <t>VIII.</t>
  </si>
  <si>
    <t>X.</t>
  </si>
  <si>
    <t>IX.</t>
  </si>
  <si>
    <t>IV.</t>
  </si>
  <si>
    <t>I.</t>
  </si>
  <si>
    <t>Otopina se u cjevovodu mora zadržati minimalno 6 sati, te nakon tog vremena rezidualni klor ne smije biti manji od 10 mg/l.Sanitarno osoblje mora osigurati zaštitu radnika koji rade na dezinfekciji jer je klor opasan po zdravlje, ako se njime nepažljivo rukuje.</t>
  </si>
  <si>
    <t xml:space="preserve"> </t>
  </si>
  <si>
    <t xml:space="preserve">II. </t>
  </si>
  <si>
    <t xml:space="preserve">III. </t>
  </si>
  <si>
    <t xml:space="preserve">V. </t>
  </si>
  <si>
    <t xml:space="preserve">VI. </t>
  </si>
  <si>
    <t xml:space="preserve">VII. </t>
  </si>
  <si>
    <t xml:space="preserve">VIII. </t>
  </si>
  <si>
    <t xml:space="preserve">IX. </t>
  </si>
  <si>
    <t xml:space="preserve">X. </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</si>
  <si>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</si>
  <si>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</si>
  <si>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CJELINA 6, PODRUČJE OPĆINE SV. IVAN ŽABNO – SJEVER</t>
  </si>
  <si>
    <t>Broj projekta: 2630/6</t>
  </si>
  <si>
    <t>Odvoz neuporabivog i suvišnog materijala iz iskopa (cjevovoda, zasunskih okana i hidranata), utovar, istovar, planiranje i ugradba po propisima i na mjesto unutar gradilišta, odnosno na mjesto koje odredi nadzorni inženjer.</t>
  </si>
  <si>
    <t>4. Zatrpavanje vodovodnog  rova materijalom iz iskopa  u području  zelenog pojasa.</t>
  </si>
  <si>
    <t>Ovom stavkom obuhvaćeno je zasipavanje vodovodnog rova i izrada nasipa (zaštitnog sloja) kod plitkih dionica vodovodnog rova materijalom iz iskopa do visine min. cca 1 m iznad tjemena cijevi. Zatrpavanja se vrši u slojevima 30 cm, koji se moraju dobro sabiti lakim vibro nabijačima zbog sljeganja materijala.</t>
  </si>
  <si>
    <t>L =</t>
  </si>
  <si>
    <t>Izrada elaborata iskolčenja građevine cjevovoda, te sve vezati položajno i visinski na državnu izmjeru, sukladno zakonskim propisima, te Uputama za izradu elaborata za pogonski katastar vodovoda koji se prilaže ovom troškovniku.</t>
  </si>
  <si>
    <t>Elaborat izraditi i predati nadzornom inženjeru prije početka radova.</t>
  </si>
  <si>
    <t>Obračun po m obilježene trase cjevovoda.</t>
  </si>
  <si>
    <t>1. Ploča s podacima o gradilištu</t>
  </si>
  <si>
    <t>2. Osiguranje prometa</t>
  </si>
  <si>
    <t>3. Probni iskop za iznalaženje postojećih instalacija na površini zahvata</t>
  </si>
  <si>
    <t>4. Izrada geodetskog elaborata iskolčenja</t>
  </si>
  <si>
    <t>5. Iskolčenje trase</t>
  </si>
  <si>
    <t>6. Izrada geodetskog snimka izvedenog  stanja</t>
  </si>
  <si>
    <t>5.1. Vodovodni cjevovodi</t>
  </si>
  <si>
    <t>6.1. Vodovodni cjevovodi</t>
  </si>
  <si>
    <t>1. Strojni iskop rova za cjevovod</t>
  </si>
  <si>
    <t>3.2. hidranti</t>
  </si>
  <si>
    <t>4. Planiranje dna rova cjevovoda</t>
  </si>
  <si>
    <t>5. Odvoz neuporabivog i suvišnog materijala</t>
  </si>
  <si>
    <t xml:space="preserve">1. Nabava i ugradba traka za označavanje vodovodnih cjevovoda </t>
  </si>
  <si>
    <r>
      <t xml:space="preserve">Zatrpavanje rova vodovodne cijevi  i zasunskih okana  slojem </t>
    </r>
    <r>
      <rPr>
        <u/>
        <sz val="11"/>
        <rFont val="Arial"/>
        <family val="2"/>
        <charset val="238"/>
      </rPr>
      <t xml:space="preserve">šljunkom </t>
    </r>
    <r>
      <rPr>
        <sz val="11"/>
        <rFont val="Arial"/>
        <family val="2"/>
        <charset val="238"/>
      </rPr>
      <t xml:space="preserve"> prirodne granulacije 0-32 mm i bez organskih primjesa,  ili drobljenim kamenim materijalom granulacije 0-32 mm do potrebne visine za obnovu kolnih ulaza - odobrava nadzorni inženjer, (umjesto neuporabivog materijala iz iskopa kao zamjena materijala za izradu nosive podloge). Zasipavanje rova treba provesti u slojevima od 30 cm uz nabijanje do potrebne zbijenosti od Me= 40MN/m2 sukladno normalnom poprečnom profilu.</t>
    </r>
  </si>
  <si>
    <t>Snimanje za GIS obuhvaća trasu vodovodnih cjevovoda za katastar, svih lomnih točaka, zasunskih okana i posebnih objekata u skladu s Uputama za izradu elaborata za pogonski katastar vodovoda koji se prilaže ovom troškovniku</t>
  </si>
  <si>
    <t xml:space="preserve">    DN 100</t>
  </si>
  <si>
    <t>Obračun po m' obilježene trase vodovodnih cjevovoda</t>
  </si>
  <si>
    <t>4.1. EV zasun (kratki)</t>
  </si>
  <si>
    <t>Nudi se:</t>
  </si>
  <si>
    <t>4.2. Elektro T komad</t>
  </si>
  <si>
    <t>4.3. N komad</t>
  </si>
  <si>
    <t xml:space="preserve">    DN 100 </t>
  </si>
  <si>
    <t>2. Profiliranje putnog jarka</t>
  </si>
  <si>
    <t xml:space="preserve">Nakon završenih radova ugradnje vodovodnih cijevi , profiliranje putnog jarka i vraćanje u prvobitno stanje </t>
  </si>
  <si>
    <t>1.    Tlačno ispitivanje za cjevovod od PEHD-a  (vidi poglavlje 8. Program kontrole i osiguranja kakvoće)</t>
  </si>
  <si>
    <t>Tlačno ispitivanje cjevovoda vrši se prema DIN-u 4279-1 ili jednakovrijednoj _________________, uključiva sva potrebna oprema kao i svi pripremni radovi i radovi tlačne probe. Cjevovod se komisijski preuzima nakon tlačne probe za provjeru  vodonepropusnosti ugrađene cijevi. Ispitivanje se vrši ispitnim tlakom koji iznosi: nazivni tlak (10 bar) + 3 bar veći od radnog u trajanju od 2 sata, a prema slijedećim uputstvima.</t>
  </si>
  <si>
    <t>Obračun po m' snimljene trase vodovodnih cjevovoda</t>
  </si>
  <si>
    <t>2. Ručni iskop (cca 3%)</t>
  </si>
  <si>
    <t>Obračun prema komadu  obzidanih hidranata.</t>
  </si>
  <si>
    <t>1. Raskopavanje, iskop, utovar i odvoz postojećeg makadamskog kolnika ili bankine stvarne debljine.</t>
  </si>
  <si>
    <t xml:space="preserve">2. Obnova  bankine i makadamskog zastora u sloju debljine 25 cm vibriranim tucanikom granulacije 0-32 mm </t>
  </si>
  <si>
    <t xml:space="preserve">Rad obuhvaća polaganje i sabijanje materijala, prijevoz, opremu i sve što je potrebno za dovršenje rada. </t>
  </si>
  <si>
    <t>Obračun po m3 obnovljene bankine</t>
  </si>
  <si>
    <t xml:space="preserve">3. Zatrpavanje vodovodnog  rova, oko hidranta i zasunskih okana šljunkovitim ili drobljenim zamjenskim kamenim materijalom </t>
  </si>
  <si>
    <t>Nabava, transport i ugradba polietilenskih PEHD cijevi visoke gustoće (PE 100 za radni tlak PN 10 i PN 16 bara) za opskrbu pitkom vodom proizvedenih prema ISO 4227(1996) i DIN-u 8074(1999) i HRN EN 12201-2(2003) ili jednakovrijedna ___________________ sa "potvrdom o kvaliteti" DVGW. Nazivni promjer cijevi DN (mm) odgovara veličini vanjskog profila  i  debljine stijenke s (mm)  kod jednoslojnih cijevi, odnosno Se-ekvivalentne debljine - kod višeslojnih cijevi za visinu nadsloja i pokretno opterećenje prema statičkom proračunu.</t>
  </si>
  <si>
    <t xml:space="preserve">Fazonski komadi dimenzija DN80 - DN300 izrađeni od nodularnog lijeva (GGG 400 prema DIN EN 545 ili jednakovrijedna _______________________) i u cijelosti zaštićeni protiv korozije slojem epoksidne smole minimalne debljine 250 µm (prema DIN 30677 – 2 ili jednakovrijedna _____________________). </t>
  </si>
  <si>
    <t xml:space="preserve">ZASUNI, primjeniti zasune nove generacije, tip EV do promjera DN 300 mm, odgovarajuće kvalitete s kućištem od duktilnog lijeva (GGG 40) prema DIN EN 1563 ili jednakovrijedna ____________ u cjelosti zaštićeno protiv korozije slojem epoksidne smole min. debljine 250 μm. Vođenje vretena u tri točke s dvije vodilice klina iz umjetnog materijala što smanjuje moment otvaranja i zatvaranja zasuna. Vreteno od nehrđajućeg čelika st 1.4021 izrađeno valjenjem. </t>
  </si>
  <si>
    <t>ARMATURE, moraju odgovarati normama DIN 32230-4 za pitku vodu i biti izvedene za utični spoj za radni tlak PN 10 (16) prema DIN 28603, ispitane i usuglašene s međunarodnom normom EN 12266 propusnost ventila prema DIN-u 3230-3 ili jednakovrijednima ___________________________________.</t>
  </si>
  <si>
    <t>NADZEMNI HIDRANTI DN 100 s dva priključka tipa B i jednim priljučkom tipa A. Hidrant je prelomni (barokna izvedba),a izvodi se sa predzasunom za radni tlak PN 16 bara sve prema DIN - u 3222 ili jednakovrijedna __________________________.</t>
  </si>
  <si>
    <t>1.  Nabava, transport i ugradba polietilenskih PEHD cijevi visoke gustoće za opskrbu pitkom vodom proizvedenih prema ISO 4227(1996) i DIN-u 8074(1999) i HRN EN 12201-2(2003) ili jednakovrijedne _________________________ sa "potvrdom o kvaliteti" DVGW.</t>
  </si>
  <si>
    <t>Jednim dijelom trasa cjevovoda prolazi prometnicom gdje je potrebno osigurati zbijenost koja zadovoljava cestovne propise, pa se prema uvjetima provodi zatrpavanje rova kamenim materijalom (cakumpak) ili šljunkom, prema uvjetima nadležne uprave za ceste.</t>
  </si>
  <si>
    <t>3.1. OG</t>
  </si>
  <si>
    <t>3 .  Izvedba oslonaca  i opločenja odzračnih garnitura, kao i isporuka sveg potrebnog materijala prema tipskom nacrtu odzračne garniture.</t>
  </si>
  <si>
    <t>3.1. Izrada betonske podloge  kod odzračne garniture od betona C 12/15 (0,10 m3/odzračnoj garnituri).</t>
  </si>
  <si>
    <t xml:space="preserve">3.2. Izrada betonskog ukrućenja betonom C 16/20 (0,1m3/odzračnoj garnituri) oslonaca odzračne garniture koji se ugrađuje na unaprijed pripremljnu  betonsku podlogu u rovu cjevovoda </t>
  </si>
  <si>
    <t>3.3. Opločenje odzračnih garnitura.</t>
  </si>
  <si>
    <r>
      <t>m</t>
    </r>
    <r>
      <rPr>
        <vertAlign val="superscript"/>
        <sz val="11"/>
        <rFont val="Arial"/>
        <family val="2"/>
        <charset val="238"/>
      </rPr>
      <t>2</t>
    </r>
  </si>
  <si>
    <t xml:space="preserve">5.  Odzračno - dozračne garniture DN 80 mm. </t>
  </si>
  <si>
    <t>Nabava, dobava i ugradnja odzračno - dozračne garnitura. U stavku je uključen sav potreban pribor za ugradnju i pripadne ulične kape za odzračno - dozračne garniturue (kom 1).</t>
  </si>
  <si>
    <t>5.1. Elektro T komad</t>
  </si>
  <si>
    <t>5.2. N – komad, DN 80</t>
  </si>
  <si>
    <t>DN 80</t>
  </si>
  <si>
    <r>
      <t>Naručitelj: Vodne usluge d.o.o.</t>
    </r>
    <r>
      <rPr>
        <sz val="11"/>
        <rFont val="Arial"/>
        <family val="2"/>
        <charset val="238"/>
      </rPr>
      <t xml:space="preserve">                                         </t>
    </r>
  </si>
  <si>
    <t>4. Ispitivanje hidranata</t>
  </si>
  <si>
    <t xml:space="preserve">Funkcionalno ispitivanje karakteristika nadzemnih hidranata od strane ovlaštenog poduzeća i pribavljanje ispitnog protokola. Sve prema zakonu o zaštiti od požara (NN 92/10), te važećih podzakonskih akata. </t>
  </si>
  <si>
    <t>Obračun po komadu ispitanog hidranta.</t>
  </si>
  <si>
    <t xml:space="preserve">    DN 110</t>
  </si>
  <si>
    <t xml:space="preserve">4.4. Elektro - spojnica </t>
  </si>
  <si>
    <t xml:space="preserve">    DN 90</t>
  </si>
  <si>
    <t>4.5. slobodna prirubnica</t>
  </si>
  <si>
    <t>4.6. Elektro - tuljak</t>
  </si>
  <si>
    <t xml:space="preserve">5.4. Elektro - spojnica </t>
  </si>
  <si>
    <t>5.5. slobodna prirubnica</t>
  </si>
  <si>
    <t xml:space="preserve">    DN 80</t>
  </si>
  <si>
    <t>5.6. Elektro - tuljak</t>
  </si>
  <si>
    <t>5.7. PEHD cijev DN 90 za horizontalno izvlačenje OG od cjevovoda, L= 2,00 m</t>
  </si>
  <si>
    <t>5.8. Odzračno - dozračna garnitura s prirubnicom za područje rada 1 - 16 bara</t>
  </si>
  <si>
    <t>5.9. Nosač i cestovna kapa za odzračno-dozračnu garnituru</t>
  </si>
  <si>
    <t>5.10. Metalni stupić sa oznakom OG</t>
  </si>
  <si>
    <t>Glavni projekt</t>
  </si>
  <si>
    <t>dio dionice D6</t>
  </si>
  <si>
    <t>Kompletna izvedba zasunskih komora dimenzija i oblika prema tipskim nacrtima od armiranog betona C 25/30 vodonepropusnih svojstava (uz dodatak aditiva). Izrada  treba uslijediti prema priloženim nacrtima oplata i armatura u skladu statičkog proračuna.</t>
  </si>
  <si>
    <t xml:space="preserve">Unutarnje zidove i dno komore nakon dovršenja i čišćenja premazati dvostrukim duboko penetrirajućim premazom vodonepropusnih svojstava. </t>
  </si>
  <si>
    <t>U ploči dna izvesti sabirnik procjednih voda veličine 40/40/40 cm.</t>
  </si>
  <si>
    <t>U cijenu uključiti sve radove za kompletnu izvedbu kao: dobava, izrada, postavljanje, skidanje i čišćenje i odvoz drvene oplate; dobava, ravnanje, čišćenje , savijanje i postavljanje armature, kao i svi potrebni radovi: dobave, pripreme, ugradbe, njege, održavanja, demontiranja i čišćenja, materijal, prijenosi i prijevozi, uključujući montažu dobavu i montažu željeznih penjalica, poklopca i uličnih kapa te izrada izolacije ploče varenom ljepenkom.</t>
  </si>
  <si>
    <t>Za zasunske komore izrađena je dokaznica mjera kojom su obuhvaćene sljedeće faze radova:</t>
  </si>
  <si>
    <t>1.1. Izrada podloge betonom C 12/15</t>
  </si>
  <si>
    <t>1.2 Izrada dna okana betonom C 25/30</t>
  </si>
  <si>
    <t>1.3 Izrada zidova  betonom C 25/30</t>
  </si>
  <si>
    <t>1.5. Ugradba potrebne armature komore prema iskazu armature:</t>
  </si>
  <si>
    <t>B500A - šipke</t>
  </si>
  <si>
    <t>kg</t>
  </si>
  <si>
    <t>B500A - mreže</t>
  </si>
  <si>
    <t>1.6  Izrada unutarnjeg premaza zidova i stropa vodonepropusnom emulzijom</t>
  </si>
  <si>
    <t>1.7. Izrada dvostrane oplate zidova komore i ulaznog otvora, te oplate pokrovne ploče s poduporama. Stavka obuhvaća izradu oplate otvora za naknadnu ugradbu cijevi kroz betonski zid okna. Pritom se unutarnja oplata zidova izvodi blanjanom oplatom</t>
  </si>
  <si>
    <t>1.7.1. Unutarnje blanjane oplate</t>
  </si>
  <si>
    <t>1.7.2. Vanjske oplate</t>
  </si>
  <si>
    <t>1.8. Izrada glazure betonom C12/15 na doljnoj polči okna s podom prema sabirniku za vode. Prosječna debljina glazure iznosi 3 cm.</t>
  </si>
  <si>
    <t>1.9. Izolacija pokrovne ploče okna od dva sloja bitumena i jednog sloja bitumenizirane ljepenke.</t>
  </si>
  <si>
    <t>1.11.Ugradba ljevanih željeznih stupaljki 3 kom/m visine komore</t>
  </si>
  <si>
    <t>1.12. Izrada oslonaca za armature u oknima dimenzija 0,3x0,3x0,3 betonom C25/30</t>
  </si>
  <si>
    <t>1.13. Ugradba zaštitne PEHD DN 225, l= 450 mm cijevi za prolaz produktovodne vodovodne cijevi</t>
  </si>
  <si>
    <t>1.14.1. završna Z brtva za zaštitnu PEHD cijev DN 225 i produktovodnu cijev PEHD DN 110</t>
  </si>
  <si>
    <t xml:space="preserve">1. Izrada tipskih armirano - betonskih monolitnih komora </t>
  </si>
  <si>
    <t>Na iskopani i isplanirani rov izvodi se betonska podloga (betonom C8/10) debljine 10 cm, na koji se izvodi AB ploča dna te nastavno zidovi i AB pokrovna ploča okna veličine prema pripadnim nacrtima oplate (unutarnja blanjana) betonom C 25/30 armiranih prema planovima armature.</t>
  </si>
  <si>
    <t>Za prolaz vodovodne cijevi kroz zid potrebno je ugraditi zaštitnu PEHD cijev DN 225 duljine cca 40cm kroz koju će se uvući produktovodna vodovodna cijev. Brtvenje cijevi izvest će se obostranom ugradnjom završne Z brtve.</t>
  </si>
  <si>
    <t>Ulaz u okno predviđen je korištenjem kompozitnog okruglog poklopca veličine svijetlog otvora Ø C 625 mm  ispitnog opterećenja 40 t, a silazak uz ugradbu ljevano željeznih stupaljki ugrađenih na razmaku 33 cm.</t>
  </si>
  <si>
    <t>1.4. Izrada i montaža armirano betonskih monolitnih pokrovnih ploča betonom C 25/30</t>
  </si>
  <si>
    <t>1.10  Ugradba kompozitnih okruglih poklopaca s okvirom. Tipski okrugli poklopac ø C 625 mm za ispitno opterečenje 40t.</t>
  </si>
  <si>
    <t>1.14. Ugradba završne Z brtve (2 kom po prolazu kroz zid)</t>
  </si>
  <si>
    <t xml:space="preserve">    DN 160</t>
  </si>
  <si>
    <t xml:space="preserve">    DN 150</t>
  </si>
  <si>
    <t xml:space="preserve">    DN 150/DN100 </t>
  </si>
  <si>
    <t xml:space="preserve">    DN 150/DN150 </t>
  </si>
  <si>
    <r>
      <t>Obračun po m</t>
    </r>
    <r>
      <rPr>
        <sz val="11"/>
        <rFont val="Calibri"/>
        <family val="2"/>
        <charset val="238"/>
      </rPr>
      <t>΄</t>
    </r>
    <r>
      <rPr>
        <sz val="11"/>
        <rFont val="Arial"/>
        <family val="2"/>
        <charset val="238"/>
      </rPr>
      <t xml:space="preserve"> ugrađene zaštitne cijevi  DN 250</t>
    </r>
  </si>
  <si>
    <t>1. Bušenje ispod lokalnih prometnica i kolnih ulaza hidrauličkim bušenjem i ugradnja zaštitnih cijevi DN 250 mm</t>
  </si>
  <si>
    <t>UKUPNO dio dionice D6 (bez PDV-a):</t>
  </si>
  <si>
    <t>1.14.3. završna Z brtva za zaštitnu PEHD cijev DN 225 i produktovodnu cijev PEHD DN 160</t>
  </si>
  <si>
    <t xml:space="preserve"> 1.1. DN 160 mm; PN 16 bara; </t>
  </si>
  <si>
    <t>DN 110 mm;  l= 1000 mm</t>
  </si>
  <si>
    <t>5.3.Elektro koljeno – komad, DN 90</t>
  </si>
  <si>
    <t xml:space="preserve">    DN 160/DN 90 </t>
  </si>
  <si>
    <t>U  prethodno ugrađene zaštitne cijevi uvlačile bi se produktne - vodovodne  PEHD cijevi DN 160</t>
  </si>
  <si>
    <t>PEHD cijevi, PE 100 za radni tlak PN 16  bara spajati će se elektro spojnicama sa dvostrukim naglavkom.</t>
  </si>
  <si>
    <r>
      <t>2.</t>
    </r>
    <r>
      <rPr>
        <b/>
        <sz val="7"/>
        <rFont val="Times New Roman"/>
        <family val="1"/>
        <charset val="238"/>
      </rPr>
      <t xml:space="preserve">    </t>
    </r>
    <r>
      <rPr>
        <b/>
        <sz val="11"/>
        <rFont val="Arial"/>
        <family val="2"/>
        <charset val="238"/>
      </rPr>
      <t>Nabava, transport i ugradnja elektro - lukova od PEHD na horizontalnim i vertikalnim lomovima cjevovoda, za pogonski tlak od 16 bara.</t>
    </r>
  </si>
  <si>
    <t>U jediničnu cijenu uračunati nabavu, transport, te sve potrebne radove na ugradbi - montaži spojnih elemenata.</t>
  </si>
  <si>
    <t>Potrebno je izvesti 1 odzračnu garnituru za koju je potrebno izvesti sljedeće radove:</t>
  </si>
  <si>
    <t>kom 1</t>
  </si>
  <si>
    <t>Nabava, trnsport i ugradnja betonskih opločnika (za teški promet)  vel. 10/20/8 cm na pješčanu podlogu debljine 5 cm, te dobro pripremljenu i nabitu podlogu od vibriranog šljunka debljine 40 cm za 1 odzračnu garnituru.</t>
  </si>
  <si>
    <t>2 .  Izvedba oslonaca, obzidavanja  i opločenja nadzemnih hidranata, kao i isporuka sveg potrebnog materijala prema tipskom nacrtu nadzemnog hidranta.</t>
  </si>
  <si>
    <t>2.1. Izrada betonske podloge  kod nadzemnih hidranata od betona C 12/15 (0,2 m3/hidrantu).</t>
  </si>
  <si>
    <t>2.2. Izrada suhozida od pune opeke oko zasuna hidranta prema tipskom nacrtu.</t>
  </si>
  <si>
    <t>2.3. Opločenje prilaznih staza nadzemnih hidranta.</t>
  </si>
  <si>
    <t>2.1. elektro - luk DN 160, α = 45,00°</t>
  </si>
  <si>
    <t>2.2. elektro - luk DN 160, α = 30,00°</t>
  </si>
  <si>
    <t>3.  Nabava i montaža fazonskih komada i armatura za zasunska okna uključivo nabava i montaža sveg potrebnog spojnog i brtvenog materijala sa vijcima. Spajanje fazonskih komada treba izvesti u skladu sa montažnim shematskih prikaza (vidi prilog 14) za radni tlak  PN 16 bara. Obračun po izvršenim radovima i komadu ugrađenog fazonskog komada ili armature.</t>
  </si>
  <si>
    <t xml:space="preserve">1.1. Nabava  zaštitnih cijevi i ugradnja  u propisanom padu prema uzdužnom profilu. </t>
  </si>
  <si>
    <t>1.2.  bušenje ispod lokalnih prometnica i kolnih ulaza</t>
  </si>
  <si>
    <t>Cijevi PEHD DN 160 se isporučuju u duljinama od 12,0 m.</t>
  </si>
  <si>
    <t xml:space="preserve">    DN 150, DN 100</t>
  </si>
  <si>
    <t>3.14. E zasun  (prirubnički, kratki)</t>
  </si>
  <si>
    <t>1.1. PEHD DN 160 mm</t>
  </si>
  <si>
    <t>2.1. PEHD DN 160 mm</t>
  </si>
  <si>
    <t>Budilovo - Osuđevo</t>
  </si>
  <si>
    <t>Potrebno je izvesti 8 nadzemnih hidranata za koje je potrebno izvesti sljedeće radove:</t>
  </si>
  <si>
    <t>kom 8</t>
  </si>
  <si>
    <t>ZO 9 MI</t>
  </si>
  <si>
    <t>ZO 11</t>
  </si>
  <si>
    <t>ZO 10,  spojno okno</t>
  </si>
  <si>
    <t xml:space="preserve"> 1.3. elektrofuzijskih spojnica sa dvostrukim naglavkom DN 160 mm,  PN 16 bara</t>
  </si>
  <si>
    <t xml:space="preserve">    DN 150, DN 110</t>
  </si>
  <si>
    <r>
      <t>Nabava, dobava i ugradnja zaštitne poliesterske cijevi i pripadnih spojnica za spajanje cijevi nazivnog promjera DN 400, nazivne krutosti SN 5000 N/m</t>
    </r>
    <r>
      <rPr>
        <vertAlign val="superscript"/>
        <sz val="11"/>
        <color theme="1"/>
        <rFont val="Arial"/>
        <family val="2"/>
        <charset val="238"/>
      </rPr>
      <t>2</t>
    </r>
    <r>
      <rPr>
        <sz val="11"/>
        <color theme="1"/>
        <rFont val="Arial"/>
        <family val="2"/>
        <charset val="238"/>
      </rPr>
      <t xml:space="preserve">, od  poliestera proizvedene prema HRN EN 14364:2007. Pojedinačna dužina cijevi je 6 m, a na jednom kraju cijevi je montirana poliesterska spojnica s brtvom od EPDM-a. </t>
    </r>
  </si>
  <si>
    <r>
      <t>Obračun po m</t>
    </r>
    <r>
      <rPr>
        <sz val="11"/>
        <rFont val="Calibri"/>
        <family val="2"/>
        <charset val="238"/>
      </rPr>
      <t>΄</t>
    </r>
    <r>
      <rPr>
        <sz val="11"/>
        <rFont val="Arial"/>
        <family val="2"/>
        <charset val="238"/>
      </rPr>
      <t xml:space="preserve"> ugrađene zaštitna poliesterske  cijevi DN 400 (∅v=427 mm, ∅u=409 mm, s=9 mm), prekopom prometnice ili vodotoka  za produktnu cijev PEHD DN 160.</t>
    </r>
  </si>
  <si>
    <t>2.1. prekop vodotoka u stc cca.  1+395,00 - dionica D6</t>
  </si>
  <si>
    <t>2.2. prekop vodotoka u stc cca.  2+515,00 - dionica D6</t>
  </si>
  <si>
    <t xml:space="preserve">2. Križanja vodotoka sa vodoopskrbnim cjevovodima. Križanje se izvodi prekopom i ugradnjom zaštitnih cijevi DN 400      </t>
  </si>
  <si>
    <t xml:space="preserve"> 1.2. DN 160 mm; PN 10 bara; </t>
  </si>
  <si>
    <t>2.4. Nabava i montaža Z brtvi oko zaštitne cijevi  i oko produktivne cijevi  koji se  ugrađuju na početak i završetak zaštitnih cijevi (PEHD DN160mm/poliesterske  cijevi DN 400 mm).</t>
  </si>
  <si>
    <t>3.2. E zasun  (prirubnički, kratki)</t>
  </si>
  <si>
    <t>3.3. E zasun  (prirubnički, kratki)</t>
  </si>
  <si>
    <t>3.4. T komad</t>
  </si>
  <si>
    <t>3.5. MDK komad</t>
  </si>
  <si>
    <t>3.6. N komad</t>
  </si>
  <si>
    <t xml:space="preserve">3.7. Elektro - spojnica </t>
  </si>
  <si>
    <t>3.8. slobodna prirubnica</t>
  </si>
  <si>
    <t>3.9. Elektro - tuljak</t>
  </si>
  <si>
    <t xml:space="preserve">3.10.  Ugradbena garnitura zasuna </t>
  </si>
  <si>
    <t>3.11.  Ulična kapa zasuna</t>
  </si>
  <si>
    <t>3.12. Metalni stupić sa oznakom ZO</t>
  </si>
  <si>
    <t>3.13. E zasun  (prirubnički, kratki)</t>
  </si>
  <si>
    <t>3.15. T komad</t>
  </si>
  <si>
    <t>3.16. MDK komad</t>
  </si>
  <si>
    <t xml:space="preserve">3.17. Elektro - spojnica </t>
  </si>
  <si>
    <t>3.18. slobodna prirubnica</t>
  </si>
  <si>
    <t>3.19. Elektro - tuljak</t>
  </si>
  <si>
    <t xml:space="preserve">3.20.  Ugradbena garnitura zasuna </t>
  </si>
  <si>
    <t>3.21.  Ulična kapa zasuna</t>
  </si>
  <si>
    <t>3.22. Metalni stupić sa oznakom ZO</t>
  </si>
  <si>
    <t xml:space="preserve">3.23. Elektro - spojnica </t>
  </si>
  <si>
    <t>3.24. slobodna prirubnica</t>
  </si>
  <si>
    <t>3.25. Elektro - tuljak</t>
  </si>
  <si>
    <t>3.26. Elektro kapa</t>
  </si>
  <si>
    <t xml:space="preserve">3.27. Elektro - spojnica </t>
  </si>
  <si>
    <t>3.28. slobodna prirubnica</t>
  </si>
  <si>
    <t>3.29. Elektro - tuljak</t>
  </si>
  <si>
    <t>3.30. E zasun  (prirubnički, kratki)</t>
  </si>
  <si>
    <t>3.31. T komad</t>
  </si>
  <si>
    <t>3.32. MDK komad</t>
  </si>
  <si>
    <t>3.33. FFR komad</t>
  </si>
  <si>
    <t xml:space="preserve">3.34. Elektro - spojnica </t>
  </si>
  <si>
    <t>3.35. Elektro tuljak</t>
  </si>
  <si>
    <t>3.36. Slobodna prirubnica</t>
  </si>
  <si>
    <t xml:space="preserve">3.37.  Ugradbena garnitura zasuna </t>
  </si>
  <si>
    <t>3.38.  Ulična kapa zasuna</t>
  </si>
  <si>
    <t>3.39. Metalni stupić sa oznakom ZO</t>
  </si>
  <si>
    <t>4.7. FF komad</t>
  </si>
  <si>
    <t xml:space="preserve">4.8.  Ugradbena garnitura zasuna </t>
  </si>
  <si>
    <t>4.9.  Ulična kapa zasuna</t>
  </si>
  <si>
    <t xml:space="preserve">4.10. Nadzemni hidrant </t>
  </si>
  <si>
    <t xml:space="preserve">4.11. PEHD cijev </t>
  </si>
  <si>
    <t>3.3. zasunska okna</t>
  </si>
  <si>
    <t>3.  Strojni iskop za OG, hidrante i zasunska okna</t>
  </si>
  <si>
    <t>Široki iskop građevne jame  za OG, zasunska okna i hidrante u materijalu "C" kategorije. Radove izvesti ovisno o opremljenosti i tehnologiji rada izvođača za sve dubine prema grafičkim prilozima.</t>
  </si>
  <si>
    <t>4 kom</t>
  </si>
  <si>
    <t>ZO 8 MI</t>
  </si>
  <si>
    <t xml:space="preserve">4. Nadzemni hidrant vel.veličine DN 80 s dva priključka tipa B i jednim priljučkom tipa A (8 komada), s lomljivim stupom PN-10, prema DIN-u 3222 ili jednakovrijedna ______________________, barokna izvedba.  </t>
  </si>
  <si>
    <t xml:space="preserve">    DN 80 </t>
  </si>
  <si>
    <t xml:space="preserve">    DN 80x300</t>
  </si>
  <si>
    <t xml:space="preserve">    DN 80, Rd = 1,25 m</t>
  </si>
  <si>
    <t>Nabava, trnsport i ugradnja betonskih opločnika (za teški promet)  vel. 10/20/8 cm na pješčanu podlogu debljine 5 cm, te dobro pripremljenu i nabitu podlogu od vibriranog šljunka debljine 40 cm za 8 nadzemnih hidranata.</t>
  </si>
  <si>
    <t>2.3. Nabava i montaža plastičnih prstenova visine h = 90 mm,  na  cijevi na svaka 2m dužine. Klizači za cijev PEHD 160 (2 sement po prstenu)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</si>
</sst>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 _k_n_-;\-* #,##0.00\ _k_n_-;_-* &quot;-&quot;??\ _k_n_-;_-@_-"/>
    <numFmt numFmtId="167" formatCode="_-* #,##0.00\ [$€-1]_-;\-* #,##0.00\ [$€-1]_-;_-* &quot;-&quot;??\ [$€-1]_-;_-@_-"/>
  </numFmts>
  <fonts count="26" x14ac:knownFonts="1">
    <font>
      <sz val="11"/>
      <color theme="1"/>
      <name val="Calibri"/>
      <family val="2"/>
      <charset val="238"/>
      <scheme val="minor"/>
    </font>
    <font>
      <sz val="10"/>
      <name val="MS Sans Serif"/>
      <family val="2"/>
      <charset val="238"/>
    </font>
    <font>
      <sz val="10"/>
      <name val="Arial"/>
      <family val="2"/>
      <charset val="238"/>
    </font>
    <font>
      <sz val="11"/>
      <color theme="1"/>
      <name val="Calibri"/>
      <family val="2"/>
      <charset val="238"/>
      <scheme val="minor"/>
    </font>
    <font>
      <b/>
      <sz val="11"/>
      <name val="Arial"/>
      <family val="2"/>
      <charset val="238"/>
    </font>
    <font>
      <sz val="11"/>
      <name val="Arial"/>
      <family val="2"/>
      <charset val="238"/>
    </font>
    <font>
      <b/>
      <sz val="10"/>
      <name val="Arial"/>
      <family val="2"/>
      <charset val="238"/>
    </font>
    <font>
      <i/>
      <sz val="11"/>
      <name val="Arial"/>
      <family val="2"/>
      <charset val="238"/>
    </font>
    <font>
      <vertAlign val="superscript"/>
      <sz val="11"/>
      <name val="Arial"/>
      <family val="2"/>
      <charset val="238"/>
    </font>
    <font>
      <b/>
      <u/>
      <sz val="11"/>
      <name val="Arial"/>
      <family val="2"/>
      <charset val="238"/>
    </font>
    <font>
      <b/>
      <sz val="11"/>
      <color rgb="FFFF0000"/>
      <name val="Arial"/>
      <family val="2"/>
      <charset val="238"/>
    </font>
    <font>
      <sz val="11"/>
      <color theme="1"/>
      <name val="Arial"/>
      <family val="2"/>
      <charset val="238"/>
    </font>
    <font>
      <b/>
      <i/>
      <sz val="11"/>
      <name val="Arial"/>
      <family val="2"/>
      <charset val="238"/>
    </font>
    <font>
      <sz val="10"/>
      <color theme="1"/>
      <name val="Arial"/>
      <family val="2"/>
      <charset val="238"/>
    </font>
    <font>
      <i/>
      <sz val="10"/>
      <name val="Arial"/>
      <family val="2"/>
      <charset val="238"/>
    </font>
    <font>
      <sz val="11"/>
      <name val="Calibri"/>
      <family val="2"/>
      <charset val="238"/>
    </font>
    <font>
      <u/>
      <sz val="11"/>
      <name val="Arial"/>
      <family val="2"/>
      <charset val="238"/>
    </font>
    <font>
      <b/>
      <sz val="9"/>
      <name val="Arial"/>
      <family val="2"/>
      <charset val="238"/>
    </font>
    <font>
      <sz val="11"/>
      <color rgb="FF000000"/>
      <name val="Arial"/>
      <family val="2"/>
      <charset val="238"/>
    </font>
    <font>
      <b/>
      <sz val="11"/>
      <name val="Arial"/>
      <family val="2"/>
    </font>
    <font>
      <b/>
      <sz val="11"/>
      <color theme="1"/>
      <name val="Arial"/>
      <family val="2"/>
      <charset val="238"/>
    </font>
    <font>
      <b/>
      <sz val="10"/>
      <color theme="1"/>
      <name val="Arial"/>
      <family val="2"/>
      <charset val="238"/>
    </font>
    <font>
      <sz val="11"/>
      <color rgb="FFFF0000"/>
      <name val="Arial"/>
      <family val="2"/>
      <charset val="238"/>
    </font>
    <font>
      <b/>
      <sz val="7"/>
      <name val="Times New Roman"/>
      <family val="1"/>
      <charset val="238"/>
    </font>
    <font>
      <sz val="10"/>
      <color rgb="FFFF0000"/>
      <name val="Arial"/>
      <family val="2"/>
      <charset val="238"/>
    </font>
    <font>
      <vertAlign val="superscript"/>
      <sz val="11"/>
      <color theme="1"/>
      <name val="Arial"/>
      <family val="2"/>
      <charset val="238"/>
    </font>
  </fonts>
  <fills count="2">
    <fill>
      <patternFill patternType="none"/>
    </fill>
    <fill>
      <patternFill patternType="gray125"/>
    </fill>
  </fills>
  <borders count="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3">
    <xf numFmtId="0" fontId="0" fillId="0" borderId="0"/>
    <xf numFmtId="0" fontId="1" fillId="0" borderId="0"/>
    <xf numFmtId="164" fontId="3" fillId="0" borderId="0" applyFont="0" applyFill="0" applyBorder="0" applyAlignment="0" applyProtection="0"/>
  </cellStyleXfs>
  <cellXfs count="217">
    <xf numFmtId="0" fontId="0" fillId="0" borderId="0" xfId="0"/>
    <xf numFmtId="0" fontId="4" fillId="0" borderId="0" xfId="0" applyFont="1" applyAlignment="1">
      <alignment horizontal="center" vertical="center"/>
    </xf>
    <xf numFmtId="0" fontId="5" fillId="0" borderId="0" xfId="0" applyFont="1"/>
    <xf numFmtId="0" fontId="7" fillId="0" borderId="0" xfId="0" applyFont="1" applyAlignment="1">
      <alignment vertical="center"/>
    </xf>
    <xf numFmtId="0" fontId="4" fillId="0" borderId="0" xfId="0" applyFont="1" applyAlignment="1">
      <alignment horizontal="justify" vertical="justify"/>
    </xf>
    <xf numFmtId="0" fontId="5" fillId="0" borderId="0" xfId="0" applyFont="1" applyAlignment="1">
      <alignment horizontal="justify" vertical="justify"/>
    </xf>
    <xf numFmtId="41" fontId="4" fillId="0" borderId="0" xfId="2" applyNumberFormat="1" applyFont="1" applyBorder="1" applyAlignment="1">
      <alignment horizontal="center" vertical="center"/>
    </xf>
    <xf numFmtId="0" fontId="5" fillId="0" borderId="0" xfId="0" applyFont="1" applyAlignment="1">
      <alignment horizontal="right"/>
    </xf>
    <xf numFmtId="0" fontId="5" fillId="0" borderId="0" xfId="0" applyFont="1" applyAlignment="1">
      <alignment horizontal="right" vertical="justify"/>
    </xf>
    <xf numFmtId="0" fontId="5" fillId="0" borderId="0" xfId="0" applyFont="1" applyAlignment="1">
      <alignment horizontal="center" vertical="center"/>
    </xf>
    <xf numFmtId="0" fontId="6" fillId="0" borderId="0" xfId="0" applyFont="1"/>
    <xf numFmtId="4" fontId="6" fillId="0" borderId="0" xfId="0" applyNumberFormat="1" applyFont="1"/>
    <xf numFmtId="0" fontId="4" fillId="0" borderId="3" xfId="0" applyFont="1" applyBorder="1" applyAlignment="1">
      <alignment horizontal="center" vertical="center"/>
    </xf>
    <xf numFmtId="0" fontId="5" fillId="0" borderId="3" xfId="0" applyFont="1" applyBorder="1" applyAlignment="1">
      <alignment horizontal="justify" vertical="justify"/>
    </xf>
    <xf numFmtId="0" fontId="4" fillId="0" borderId="1" xfId="0" applyFont="1" applyBorder="1" applyAlignment="1">
      <alignment horizontal="center" vertical="center"/>
    </xf>
    <xf numFmtId="0" fontId="5" fillId="0" borderId="1" xfId="0" applyFont="1" applyBorder="1" applyAlignment="1">
      <alignment horizontal="justify" vertical="justify"/>
    </xf>
    <xf numFmtId="0" fontId="5" fillId="0" borderId="0" xfId="0" applyFont="1" applyAlignment="1">
      <alignment horizontal="left" vertical="top" wrapText="1"/>
    </xf>
    <xf numFmtId="0" fontId="4" fillId="0" borderId="0" xfId="0" applyFont="1" applyAlignment="1">
      <alignment wrapText="1"/>
    </xf>
    <xf numFmtId="0" fontId="5" fillId="0" borderId="0" xfId="0" applyFont="1" applyAlignment="1">
      <alignment horizontal="justify" vertical="justify" wrapText="1"/>
    </xf>
    <xf numFmtId="0" fontId="9" fillId="0" borderId="0" xfId="0" applyFont="1" applyAlignment="1">
      <alignment wrapText="1"/>
    </xf>
    <xf numFmtId="0" fontId="5" fillId="0" borderId="0" xfId="0" applyFont="1" applyAlignment="1">
      <alignment wrapText="1"/>
    </xf>
    <xf numFmtId="0" fontId="4" fillId="0" borderId="0" xfId="0" applyFont="1" applyAlignment="1">
      <alignment horizontal="justify" wrapText="1"/>
    </xf>
    <xf numFmtId="0" fontId="5" fillId="0" borderId="0" xfId="0" applyFont="1" applyAlignment="1">
      <alignment horizontal="justify" wrapText="1"/>
    </xf>
    <xf numFmtId="0" fontId="4" fillId="0" borderId="0" xfId="0" applyFont="1" applyAlignment="1">
      <alignment horizontal="justify"/>
    </xf>
    <xf numFmtId="0" fontId="5" fillId="0" borderId="0" xfId="0" applyFont="1" applyAlignment="1">
      <alignment horizontal="justify"/>
    </xf>
    <xf numFmtId="0" fontId="8" fillId="0" borderId="0" xfId="0" applyFont="1" applyAlignment="1">
      <alignment horizontal="right" vertical="justify"/>
    </xf>
    <xf numFmtId="0" fontId="4" fillId="0" borderId="0" xfId="0" applyFont="1"/>
    <xf numFmtId="16" fontId="4" fillId="0" borderId="0" xfId="0" applyNumberFormat="1" applyFont="1" applyAlignment="1">
      <alignment horizontal="justify" vertical="justify"/>
    </xf>
    <xf numFmtId="0" fontId="5" fillId="0" borderId="0" xfId="0" applyFont="1" applyAlignment="1">
      <alignment horizontal="left" vertical="justify" wrapText="1"/>
    </xf>
    <xf numFmtId="0" fontId="5" fillId="0" borderId="0" xfId="0" applyFont="1" applyAlignment="1">
      <alignment horizontal="left" vertical="justify"/>
    </xf>
    <xf numFmtId="16" fontId="4" fillId="0" borderId="0" xfId="0" applyNumberFormat="1" applyFont="1" applyAlignment="1">
      <alignment horizontal="justify" vertical="center"/>
    </xf>
    <xf numFmtId="0" fontId="4" fillId="0" borderId="0" xfId="0" applyFont="1" applyAlignment="1">
      <alignment horizontal="left" vertical="center"/>
    </xf>
    <xf numFmtId="2" fontId="5" fillId="0" borderId="0" xfId="0" applyNumberFormat="1" applyFont="1" applyAlignment="1">
      <alignment wrapText="1"/>
    </xf>
    <xf numFmtId="0" fontId="4" fillId="0" borderId="0" xfId="0" applyFont="1" applyAlignment="1">
      <alignment horizontal="center" vertical="center" wrapText="1"/>
    </xf>
    <xf numFmtId="0" fontId="5" fillId="0" borderId="0" xfId="0" applyFont="1" applyAlignment="1">
      <alignment horizontal="right" vertical="justify" wrapText="1"/>
    </xf>
    <xf numFmtId="16" fontId="5" fillId="0" borderId="0" xfId="0" applyNumberFormat="1" applyFont="1" applyAlignment="1">
      <alignment horizontal="justify" vertical="center" wrapText="1"/>
    </xf>
    <xf numFmtId="0" fontId="4" fillId="0" borderId="0" xfId="0" applyFont="1" applyAlignment="1">
      <alignment horizontal="center" vertical="top"/>
    </xf>
    <xf numFmtId="2" fontId="4" fillId="0" borderId="0" xfId="0" applyNumberFormat="1" applyFont="1" applyAlignment="1">
      <alignment horizontal="center" vertical="center" wrapText="1"/>
    </xf>
    <xf numFmtId="2" fontId="5" fillId="0" borderId="0" xfId="0" applyNumberFormat="1" applyFont="1" applyAlignment="1">
      <alignment horizontal="justify" wrapText="1"/>
    </xf>
    <xf numFmtId="2" fontId="5" fillId="0" borderId="0" xfId="0" applyNumberFormat="1" applyFont="1" applyAlignment="1">
      <alignment horizontal="justify" vertical="center" wrapText="1"/>
    </xf>
    <xf numFmtId="2" fontId="5" fillId="0" borderId="0" xfId="0" applyNumberFormat="1" applyFont="1" applyAlignment="1">
      <alignment horizontal="right" vertical="justify" wrapText="1"/>
    </xf>
    <xf numFmtId="2" fontId="4" fillId="0" borderId="0" xfId="0" applyNumberFormat="1" applyFont="1" applyAlignment="1">
      <alignment wrapText="1"/>
    </xf>
    <xf numFmtId="16" fontId="4" fillId="0" borderId="0" xfId="0" applyNumberFormat="1" applyFont="1" applyAlignment="1">
      <alignment horizontal="justify" vertical="justify" wrapText="1"/>
    </xf>
    <xf numFmtId="2" fontId="4" fillId="0" borderId="0" xfId="0" applyNumberFormat="1" applyFont="1" applyAlignment="1">
      <alignment horizontal="left" vertical="justify" wrapText="1"/>
    </xf>
    <xf numFmtId="2" fontId="4" fillId="0" borderId="0" xfId="0" applyNumberFormat="1" applyFont="1" applyAlignment="1">
      <alignment horizontal="right" vertical="justify" wrapText="1"/>
    </xf>
    <xf numFmtId="16" fontId="4" fillId="0" borderId="0" xfId="0" applyNumberFormat="1" applyFont="1" applyAlignment="1">
      <alignment horizontal="justify" vertical="center" wrapText="1"/>
    </xf>
    <xf numFmtId="0" fontId="4" fillId="0" borderId="0" xfId="0" applyFont="1" applyAlignment="1">
      <alignment horizontal="justify" vertical="top"/>
    </xf>
    <xf numFmtId="49" fontId="5" fillId="0" borderId="0" xfId="0" applyNumberFormat="1" applyFont="1" applyAlignment="1">
      <alignment horizontal="justify" vertical="top"/>
    </xf>
    <xf numFmtId="0" fontId="5" fillId="0" borderId="0" xfId="0" applyFont="1" applyAlignment="1">
      <alignment horizontal="justify" vertical="top"/>
    </xf>
    <xf numFmtId="0" fontId="5" fillId="0" borderId="0" xfId="0" applyFont="1" applyAlignment="1" applyProtection="1">
      <alignment horizontal="justify" vertical="top"/>
      <protection locked="0"/>
    </xf>
    <xf numFmtId="16" fontId="5" fillId="0" borderId="0" xfId="0" applyNumberFormat="1" applyFont="1" applyAlignment="1">
      <alignment horizontal="left" vertical="top" wrapText="1"/>
    </xf>
    <xf numFmtId="49" fontId="5" fillId="0" borderId="0" xfId="0" applyNumberFormat="1" applyFont="1" applyAlignment="1">
      <alignment vertical="justify"/>
    </xf>
    <xf numFmtId="0" fontId="5" fillId="0" borderId="0" xfId="0" applyFont="1" applyAlignment="1">
      <alignment vertical="top" wrapText="1"/>
    </xf>
    <xf numFmtId="0" fontId="4" fillId="0" borderId="0" xfId="0" applyFont="1" applyAlignment="1">
      <alignment horizontal="left" vertical="top" wrapText="1"/>
    </xf>
    <xf numFmtId="2" fontId="5" fillId="0" borderId="0" xfId="0" applyNumberFormat="1" applyFont="1" applyAlignment="1">
      <alignment horizontal="left" vertical="top" wrapText="1"/>
    </xf>
    <xf numFmtId="2" fontId="4" fillId="0" borderId="3" xfId="0" applyNumberFormat="1" applyFont="1" applyBorder="1" applyAlignment="1">
      <alignment horizontal="center" vertical="center" wrapText="1"/>
    </xf>
    <xf numFmtId="2" fontId="5" fillId="0" borderId="1" xfId="0" applyNumberFormat="1" applyFont="1" applyBorder="1" applyAlignment="1">
      <alignment wrapText="1"/>
    </xf>
    <xf numFmtId="2" fontId="5" fillId="0" borderId="0" xfId="0" applyNumberFormat="1" applyFont="1" applyAlignment="1">
      <alignment horizontal="right" vertical="top" wrapText="1"/>
    </xf>
    <xf numFmtId="0" fontId="4" fillId="0" borderId="0" xfId="0" applyFont="1" applyAlignment="1">
      <alignment horizontal="left" vertical="top"/>
    </xf>
    <xf numFmtId="0" fontId="5" fillId="0" borderId="3" xfId="0" applyFont="1" applyBorder="1"/>
    <xf numFmtId="0" fontId="5" fillId="0" borderId="1" xfId="0" applyFont="1" applyBorder="1"/>
    <xf numFmtId="2" fontId="5" fillId="0" borderId="1" xfId="0" applyNumberFormat="1" applyFont="1" applyBorder="1" applyAlignment="1">
      <alignment horizontal="left" vertical="top" wrapText="1"/>
    </xf>
    <xf numFmtId="2" fontId="5" fillId="0" borderId="0" xfId="0" applyNumberFormat="1" applyFont="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4" fillId="0" borderId="0" xfId="0" applyFont="1" applyAlignment="1">
      <alignment horizontal="center" wrapText="1"/>
    </xf>
    <xf numFmtId="0" fontId="4" fillId="0" borderId="1" xfId="0" applyFont="1" applyBorder="1" applyAlignment="1">
      <alignment wrapText="1"/>
    </xf>
    <xf numFmtId="0" fontId="9" fillId="0" borderId="0" xfId="0" applyFont="1" applyAlignment="1">
      <alignment horizontal="justify"/>
    </xf>
    <xf numFmtId="0" fontId="2" fillId="0" borderId="0" xfId="0" applyFont="1"/>
    <xf numFmtId="0" fontId="10" fillId="0" borderId="0" xfId="0" applyFont="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justify" vertical="justify"/>
    </xf>
    <xf numFmtId="0" fontId="4" fillId="0" borderId="5" xfId="0" applyFont="1" applyBorder="1" applyAlignment="1">
      <alignment horizontal="center" vertical="center"/>
    </xf>
    <xf numFmtId="0" fontId="5" fillId="0" borderId="5" xfId="0" applyFont="1" applyBorder="1" applyAlignment="1">
      <alignment horizontal="justify" vertical="justify"/>
    </xf>
    <xf numFmtId="2" fontId="5" fillId="0" borderId="1" xfId="0" applyNumberFormat="1" applyFont="1" applyBorder="1" applyAlignment="1">
      <alignment horizontal="center" vertical="center" wrapText="1"/>
    </xf>
    <xf numFmtId="0" fontId="11" fillId="0" borderId="0" xfId="0" applyFont="1"/>
    <xf numFmtId="0" fontId="11" fillId="0" borderId="0" xfId="0" applyFont="1" applyAlignment="1">
      <alignment vertical="center"/>
    </xf>
    <xf numFmtId="0" fontId="11" fillId="0" borderId="3" xfId="0" applyFont="1" applyBorder="1"/>
    <xf numFmtId="0" fontId="11" fillId="0" borderId="1" xfId="0" applyFont="1" applyBorder="1"/>
    <xf numFmtId="0" fontId="11" fillId="0" borderId="0" xfId="0" applyFont="1" applyAlignment="1">
      <alignment horizontal="left" vertical="top"/>
    </xf>
    <xf numFmtId="0" fontId="11" fillId="0" borderId="2" xfId="0" applyFont="1" applyBorder="1"/>
    <xf numFmtId="0" fontId="11" fillId="0" borderId="5" xfId="0" applyFont="1" applyBorder="1"/>
    <xf numFmtId="0" fontId="12" fillId="0" borderId="0" xfId="0" applyFont="1" applyAlignment="1">
      <alignment vertical="center"/>
    </xf>
    <xf numFmtId="0" fontId="4" fillId="0" borderId="0" xfId="0" applyFont="1" applyAlignment="1">
      <alignment horizontal="left"/>
    </xf>
    <xf numFmtId="14" fontId="4" fillId="0" borderId="0" xfId="0" applyNumberFormat="1" applyFont="1" applyAlignment="1">
      <alignment horizontal="center" vertical="center"/>
    </xf>
    <xf numFmtId="0" fontId="13" fillId="0" borderId="0" xfId="0" applyFont="1"/>
    <xf numFmtId="0" fontId="13" fillId="0" borderId="0" xfId="0" applyFont="1" applyAlignment="1">
      <alignment vertical="center"/>
    </xf>
    <xf numFmtId="4" fontId="13" fillId="0" borderId="0" xfId="0" applyNumberFormat="1" applyFont="1"/>
    <xf numFmtId="4" fontId="2" fillId="0" borderId="0" xfId="0" applyNumberFormat="1" applyFont="1" applyAlignment="1">
      <alignment horizontal="center"/>
    </xf>
    <xf numFmtId="0" fontId="6" fillId="0" borderId="0" xfId="0" applyFont="1" applyAlignment="1">
      <alignment horizontal="center" vertical="center"/>
    </xf>
    <xf numFmtId="4" fontId="2" fillId="0" borderId="0" xfId="0" applyNumberFormat="1" applyFont="1"/>
    <xf numFmtId="4" fontId="2" fillId="0" borderId="1" xfId="0" applyNumberFormat="1" applyFont="1" applyBorder="1" applyAlignment="1">
      <alignment horizontal="center"/>
    </xf>
    <xf numFmtId="4" fontId="13" fillId="0" borderId="0" xfId="0" applyNumberFormat="1" applyFont="1" applyAlignment="1">
      <alignment horizontal="center"/>
    </xf>
    <xf numFmtId="4" fontId="6" fillId="0" borderId="0" xfId="0" applyNumberFormat="1" applyFont="1" applyAlignment="1">
      <alignment horizontal="center"/>
    </xf>
    <xf numFmtId="4" fontId="13" fillId="0" borderId="1" xfId="0" applyNumberFormat="1" applyFont="1" applyBorder="1"/>
    <xf numFmtId="0" fontId="13" fillId="0" borderId="3" xfId="0" applyFont="1" applyBorder="1"/>
    <xf numFmtId="4" fontId="13" fillId="0" borderId="3" xfId="0" applyNumberFormat="1" applyFont="1" applyBorder="1"/>
    <xf numFmtId="4" fontId="2" fillId="0" borderId="3" xfId="0" applyNumberFormat="1" applyFont="1" applyBorder="1" applyAlignment="1">
      <alignment horizontal="center"/>
    </xf>
    <xf numFmtId="0" fontId="13" fillId="0" borderId="1" xfId="0" applyFont="1" applyBorder="1"/>
    <xf numFmtId="4" fontId="13" fillId="0" borderId="0" xfId="0" applyNumberFormat="1" applyFont="1" applyAlignment="1">
      <alignment vertical="top"/>
    </xf>
    <xf numFmtId="0" fontId="2" fillId="0" borderId="0" xfId="0" applyFont="1" applyAlignment="1">
      <alignment wrapText="1"/>
    </xf>
    <xf numFmtId="4" fontId="2" fillId="0" borderId="0" xfId="0" applyNumberFormat="1" applyFont="1" applyAlignment="1">
      <alignment horizontal="center" wrapText="1"/>
    </xf>
    <xf numFmtId="4" fontId="2" fillId="0" borderId="0" xfId="0" applyNumberFormat="1" applyFont="1" applyAlignment="1">
      <alignment wrapText="1"/>
    </xf>
    <xf numFmtId="2" fontId="2" fillId="0" borderId="0" xfId="0" applyNumberFormat="1" applyFont="1" applyAlignment="1">
      <alignment wrapText="1"/>
    </xf>
    <xf numFmtId="2" fontId="6" fillId="0" borderId="0" xfId="0" applyNumberFormat="1" applyFont="1" applyAlignment="1">
      <alignment wrapText="1"/>
    </xf>
    <xf numFmtId="2" fontId="2" fillId="0" borderId="1" xfId="0" applyNumberFormat="1" applyFont="1" applyBorder="1" applyAlignment="1">
      <alignment wrapText="1"/>
    </xf>
    <xf numFmtId="0" fontId="2" fillId="0" borderId="3" xfId="0" applyFont="1" applyBorder="1"/>
    <xf numFmtId="4" fontId="2" fillId="0" borderId="3" xfId="0" applyNumberFormat="1" applyFont="1" applyBorder="1"/>
    <xf numFmtId="4" fontId="2" fillId="0" borderId="1" xfId="0" applyNumberFormat="1" applyFont="1" applyBorder="1"/>
    <xf numFmtId="0" fontId="2" fillId="0" borderId="1" xfId="0" applyFont="1" applyBorder="1"/>
    <xf numFmtId="4" fontId="13" fillId="0" borderId="0" xfId="0" applyNumberFormat="1" applyFont="1" applyAlignment="1">
      <alignment horizontal="center" vertical="center"/>
    </xf>
    <xf numFmtId="4" fontId="13" fillId="0" borderId="0" xfId="0" applyNumberFormat="1" applyFont="1" applyAlignment="1">
      <alignment vertical="center"/>
    </xf>
    <xf numFmtId="4" fontId="2" fillId="0" borderId="0" xfId="0" applyNumberFormat="1" applyFont="1" applyAlignment="1">
      <alignment horizontal="center" vertical="center"/>
    </xf>
    <xf numFmtId="4" fontId="6" fillId="0" borderId="0" xfId="0" applyNumberFormat="1" applyFont="1" applyAlignment="1">
      <alignment horizontal="center" wrapText="1"/>
    </xf>
    <xf numFmtId="4" fontId="6" fillId="0" borderId="0" xfId="0" applyNumberFormat="1" applyFont="1" applyAlignment="1">
      <alignment wrapText="1"/>
    </xf>
    <xf numFmtId="4" fontId="2" fillId="0" borderId="1" xfId="0" applyNumberFormat="1" applyFont="1" applyBorder="1" applyAlignment="1">
      <alignment wrapText="1"/>
    </xf>
    <xf numFmtId="1" fontId="14" fillId="0" borderId="0" xfId="0" applyNumberFormat="1" applyFont="1" applyAlignment="1">
      <alignment horizontal="center" vertical="center"/>
    </xf>
    <xf numFmtId="4" fontId="6" fillId="0" borderId="0" xfId="0" applyNumberFormat="1" applyFont="1" applyAlignment="1">
      <alignment horizontal="left"/>
    </xf>
    <xf numFmtId="3" fontId="2" fillId="0" borderId="0" xfId="0" applyNumberFormat="1" applyFont="1" applyAlignment="1">
      <alignment horizontal="center" vertical="center"/>
    </xf>
    <xf numFmtId="2" fontId="2" fillId="0" borderId="0" xfId="0" applyNumberFormat="1" applyFont="1" applyAlignment="1">
      <alignment horizontal="center" wrapText="1"/>
    </xf>
    <xf numFmtId="2" fontId="2" fillId="0" borderId="0" xfId="0" applyNumberFormat="1" applyFont="1" applyAlignment="1">
      <alignment horizontal="right" vertical="justify" wrapText="1"/>
    </xf>
    <xf numFmtId="1" fontId="13" fillId="0" borderId="0" xfId="0" applyNumberFormat="1" applyFont="1" applyAlignment="1">
      <alignment horizontal="center" vertical="center"/>
    </xf>
    <xf numFmtId="1" fontId="6" fillId="0" borderId="0" xfId="0" applyNumberFormat="1" applyFont="1" applyAlignment="1">
      <alignment horizontal="center" vertical="center"/>
    </xf>
    <xf numFmtId="1" fontId="2" fillId="0" borderId="0" xfId="0" applyNumberFormat="1" applyFont="1" applyAlignment="1">
      <alignment horizontal="center" vertical="center"/>
    </xf>
    <xf numFmtId="1" fontId="13" fillId="0" borderId="3" xfId="0" applyNumberFormat="1" applyFont="1" applyBorder="1" applyAlignment="1">
      <alignment horizontal="center" vertical="center"/>
    </xf>
    <xf numFmtId="1" fontId="13" fillId="0" borderId="1" xfId="0" applyNumberFormat="1" applyFont="1" applyBorder="1" applyAlignment="1">
      <alignment horizontal="center" vertical="center"/>
    </xf>
    <xf numFmtId="1" fontId="2"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1" fontId="2" fillId="0" borderId="1" xfId="0" applyNumberFormat="1" applyFont="1" applyBorder="1" applyAlignment="1">
      <alignment horizontal="center" vertical="center" wrapText="1"/>
    </xf>
    <xf numFmtId="1" fontId="2" fillId="0" borderId="3"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1" fontId="2" fillId="0" borderId="0" xfId="0" applyNumberFormat="1" applyFont="1" applyAlignment="1">
      <alignment horizontal="center"/>
    </xf>
    <xf numFmtId="2" fontId="4" fillId="0" borderId="0" xfId="0" applyNumberFormat="1" applyFont="1" applyAlignment="1">
      <alignment horizontal="justify" wrapText="1"/>
    </xf>
    <xf numFmtId="0" fontId="6" fillId="0" borderId="0" xfId="0" applyFont="1" applyAlignment="1">
      <alignment horizontal="center"/>
    </xf>
    <xf numFmtId="4" fontId="17" fillId="0" borderId="0" xfId="0" applyNumberFormat="1" applyFont="1" applyAlignment="1">
      <alignment horizontal="center"/>
    </xf>
    <xf numFmtId="0" fontId="18" fillId="0" borderId="0" xfId="0" applyFont="1" applyAlignment="1">
      <alignment horizontal="left"/>
    </xf>
    <xf numFmtId="49" fontId="19" fillId="0" borderId="0" xfId="0" applyNumberFormat="1" applyFont="1" applyAlignment="1">
      <alignment vertical="top"/>
    </xf>
    <xf numFmtId="0" fontId="5" fillId="0" borderId="0" xfId="0" applyFont="1" applyAlignment="1">
      <alignment horizontal="left" vertical="center" wrapText="1"/>
    </xf>
    <xf numFmtId="4" fontId="5" fillId="0" borderId="0" xfId="0" applyNumberFormat="1" applyFont="1" applyAlignment="1">
      <alignment horizontal="center"/>
    </xf>
    <xf numFmtId="4" fontId="4" fillId="0" borderId="5" xfId="0" applyNumberFormat="1" applyFont="1" applyBorder="1" applyAlignment="1">
      <alignment horizontal="center"/>
    </xf>
    <xf numFmtId="1" fontId="11" fillId="0" borderId="0" xfId="0" applyNumberFormat="1" applyFont="1" applyAlignment="1">
      <alignment horizontal="center" vertical="center"/>
    </xf>
    <xf numFmtId="4" fontId="11" fillId="0" borderId="0" xfId="0" applyNumberFormat="1" applyFont="1"/>
    <xf numFmtId="1" fontId="11" fillId="0" borderId="2" xfId="0" applyNumberFormat="1" applyFont="1" applyBorder="1" applyAlignment="1">
      <alignment horizontal="center" vertical="center"/>
    </xf>
    <xf numFmtId="4" fontId="11" fillId="0" borderId="2" xfId="0" applyNumberFormat="1" applyFont="1" applyBorder="1"/>
    <xf numFmtId="4" fontId="11" fillId="0" borderId="5" xfId="0" applyNumberFormat="1" applyFont="1" applyBorder="1"/>
    <xf numFmtId="0" fontId="20" fillId="0" borderId="0" xfId="0" applyFont="1"/>
    <xf numFmtId="4" fontId="2" fillId="0" borderId="0" xfId="0" applyNumberFormat="1" applyFont="1" applyAlignment="1">
      <alignment horizontal="center" vertical="center" wrapText="1"/>
    </xf>
    <xf numFmtId="4" fontId="13" fillId="0" borderId="1" xfId="0" applyNumberFormat="1" applyFont="1" applyBorder="1" applyAlignment="1">
      <alignment horizontal="center" vertical="center"/>
    </xf>
    <xf numFmtId="3" fontId="6" fillId="0" borderId="0" xfId="0" applyNumberFormat="1" applyFont="1" applyAlignment="1">
      <alignment horizontal="center" vertical="center"/>
    </xf>
    <xf numFmtId="4" fontId="2" fillId="0" borderId="1" xfId="0" applyNumberFormat="1" applyFont="1" applyBorder="1" applyAlignment="1">
      <alignment horizontal="center" vertical="center"/>
    </xf>
    <xf numFmtId="4" fontId="6" fillId="0" borderId="0" xfId="0" applyNumberFormat="1" applyFont="1" applyAlignment="1">
      <alignment horizontal="center" vertical="center"/>
    </xf>
    <xf numFmtId="4" fontId="13" fillId="0" borderId="3" xfId="0" applyNumberFormat="1" applyFont="1" applyBorder="1" applyAlignment="1">
      <alignment horizontal="center" vertical="center"/>
    </xf>
    <xf numFmtId="4" fontId="6" fillId="0" borderId="0" xfId="0" applyNumberFormat="1" applyFont="1" applyAlignment="1">
      <alignment horizontal="center" vertical="center" wrapText="1"/>
    </xf>
    <xf numFmtId="4" fontId="2" fillId="0" borderId="1" xfId="0" applyNumberFormat="1" applyFont="1" applyBorder="1" applyAlignment="1">
      <alignment horizontal="center" vertical="center" wrapText="1"/>
    </xf>
    <xf numFmtId="2" fontId="2" fillId="0" borderId="0" xfId="0" applyNumberFormat="1" applyFont="1" applyAlignment="1">
      <alignment horizontal="center" vertical="center" wrapText="1"/>
    </xf>
    <xf numFmtId="4" fontId="2" fillId="0" borderId="3" xfId="0" applyNumberFormat="1" applyFont="1" applyBorder="1" applyAlignment="1">
      <alignment horizontal="center" vertical="center"/>
    </xf>
    <xf numFmtId="4" fontId="11" fillId="0" borderId="0" xfId="0" applyNumberFormat="1" applyFont="1" applyAlignment="1">
      <alignment horizontal="center" vertical="center"/>
    </xf>
    <xf numFmtId="4" fontId="11" fillId="0" borderId="2" xfId="0" applyNumberFormat="1" applyFont="1" applyBorder="1" applyAlignment="1">
      <alignment horizontal="center" vertical="center"/>
    </xf>
    <xf numFmtId="4" fontId="11" fillId="0" borderId="5" xfId="0" applyNumberFormat="1" applyFont="1" applyBorder="1" applyAlignment="1">
      <alignment horizontal="center" vertical="center"/>
    </xf>
    <xf numFmtId="2" fontId="2" fillId="0" borderId="0" xfId="0" applyNumberFormat="1" applyFont="1" applyAlignment="1">
      <alignment horizontal="center" vertical="center"/>
    </xf>
    <xf numFmtId="4" fontId="21" fillId="0" borderId="0" xfId="0" applyNumberFormat="1" applyFont="1" applyAlignment="1">
      <alignment horizontal="center" vertical="center"/>
    </xf>
    <xf numFmtId="0" fontId="5" fillId="0" borderId="0" xfId="0" applyFont="1" applyAlignment="1">
      <alignment horizontal="justify" vertical="top" wrapText="1"/>
    </xf>
    <xf numFmtId="4" fontId="21" fillId="0" borderId="0" xfId="0" applyNumberFormat="1" applyFont="1" applyAlignment="1">
      <alignment horizontal="left"/>
    </xf>
    <xf numFmtId="4" fontId="20" fillId="0" borderId="0" xfId="0" applyNumberFormat="1" applyFont="1" applyAlignment="1">
      <alignment horizontal="left"/>
    </xf>
    <xf numFmtId="49" fontId="5" fillId="0" borderId="0" xfId="0" applyNumberFormat="1" applyFont="1" applyAlignment="1">
      <alignment horizontal="justify" vertical="justify"/>
    </xf>
    <xf numFmtId="49" fontId="5" fillId="0" borderId="0" xfId="0" applyNumberFormat="1" applyFont="1" applyAlignment="1">
      <alignment horizontal="right" vertical="justify"/>
    </xf>
    <xf numFmtId="0" fontId="6" fillId="0" borderId="0" xfId="0" applyFont="1" applyAlignment="1">
      <alignment horizontal="right"/>
    </xf>
    <xf numFmtId="49" fontId="5" fillId="0" borderId="0" xfId="0" applyNumberFormat="1" applyFont="1" applyAlignment="1">
      <alignment horizontal="left" vertical="top" wrapText="1"/>
    </xf>
    <xf numFmtId="2" fontId="13" fillId="0" borderId="0" xfId="0" applyNumberFormat="1" applyFont="1" applyAlignment="1">
      <alignment horizontal="center" vertical="center"/>
    </xf>
    <xf numFmtId="0" fontId="4" fillId="0" borderId="0" xfId="0" applyFont="1" applyAlignment="1">
      <alignment horizontal="left" vertical="center" wrapText="1"/>
    </xf>
    <xf numFmtId="2" fontId="2" fillId="0" borderId="0" xfId="0" applyNumberFormat="1" applyFont="1" applyAlignment="1">
      <alignment horizontal="center"/>
    </xf>
    <xf numFmtId="0" fontId="2" fillId="0" borderId="0" xfId="0" applyFont="1" applyAlignment="1">
      <alignment horizontal="center" wrapText="1"/>
    </xf>
    <xf numFmtId="0" fontId="5" fillId="0" borderId="1" xfId="0" applyFont="1" applyBorder="1" applyAlignment="1">
      <alignment horizontal="justify"/>
    </xf>
    <xf numFmtId="2" fontId="5" fillId="0" borderId="0" xfId="0" applyNumberFormat="1" applyFont="1" applyAlignment="1">
      <alignment horizontal="left" vertical="justify" wrapText="1"/>
    </xf>
    <xf numFmtId="0" fontId="4" fillId="0" borderId="0" xfId="0" applyFont="1" applyAlignment="1">
      <alignment horizontal="left" vertical="justify"/>
    </xf>
    <xf numFmtId="49" fontId="4" fillId="0" borderId="0" xfId="0" applyNumberFormat="1" applyFont="1" applyAlignment="1">
      <alignment horizontal="left" vertical="top" wrapText="1"/>
    </xf>
    <xf numFmtId="49" fontId="4" fillId="0" borderId="0" xfId="0" applyNumberFormat="1" applyFont="1" applyAlignment="1">
      <alignment horizontal="justify"/>
    </xf>
    <xf numFmtId="2" fontId="11" fillId="0" borderId="5" xfId="0" applyNumberFormat="1" applyFont="1" applyBorder="1" applyAlignment="1">
      <alignment horizontal="center" vertical="center"/>
    </xf>
    <xf numFmtId="4" fontId="21" fillId="0" borderId="0" xfId="0" applyNumberFormat="1" applyFont="1" applyAlignment="1">
      <alignment horizontal="right" vertical="center"/>
    </xf>
    <xf numFmtId="2" fontId="5" fillId="0" borderId="0" xfId="0" applyNumberFormat="1" applyFont="1" applyAlignment="1">
      <alignment vertical="top" wrapText="1"/>
    </xf>
    <xf numFmtId="0" fontId="22" fillId="0" borderId="0" xfId="0" applyFont="1" applyAlignment="1">
      <alignment horizontal="justify"/>
    </xf>
    <xf numFmtId="2" fontId="2" fillId="0" borderId="1" xfId="0" applyNumberFormat="1" applyFont="1" applyBorder="1" applyAlignment="1">
      <alignment horizontal="center" vertical="center" wrapText="1"/>
    </xf>
    <xf numFmtId="1" fontId="5" fillId="0" borderId="0" xfId="0" applyNumberFormat="1" applyFont="1" applyAlignment="1">
      <alignment wrapText="1"/>
    </xf>
    <xf numFmtId="2" fontId="2" fillId="0" borderId="1" xfId="0" applyNumberFormat="1" applyFont="1" applyBorder="1" applyAlignment="1">
      <alignment horizontal="center" wrapText="1"/>
    </xf>
    <xf numFmtId="16" fontId="5" fillId="0" borderId="0" xfId="0" applyNumberFormat="1" applyFont="1" applyAlignment="1">
      <alignment horizontal="justify" vertical="center"/>
    </xf>
    <xf numFmtId="164" fontId="2" fillId="0" borderId="0" xfId="2" applyFont="1" applyAlignment="1">
      <alignment horizontal="center"/>
    </xf>
    <xf numFmtId="4" fontId="13" fillId="0" borderId="1" xfId="0" applyNumberFormat="1" applyFont="1" applyBorder="1" applyAlignment="1">
      <alignment horizontal="center"/>
    </xf>
    <xf numFmtId="164" fontId="13" fillId="0" borderId="0" xfId="2" applyFont="1" applyAlignment="1">
      <alignment horizontal="center" vertical="center"/>
    </xf>
    <xf numFmtId="1" fontId="24"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left"/>
    </xf>
    <xf numFmtId="2" fontId="5" fillId="0" borderId="0" xfId="0" applyNumberFormat="1" applyFont="1" applyAlignment="1">
      <alignment horizontal="left" wrapText="1"/>
    </xf>
    <xf numFmtId="2" fontId="2" fillId="0" borderId="0" xfId="0" applyNumberFormat="1" applyFont="1" applyAlignment="1">
      <alignment horizontal="left" wrapText="1"/>
    </xf>
    <xf numFmtId="4" fontId="2" fillId="0" borderId="0" xfId="0" applyNumberFormat="1" applyFont="1" applyAlignment="1">
      <alignment horizontal="left" wrapText="1"/>
    </xf>
    <xf numFmtId="1" fontId="6" fillId="0" borderId="0" xfId="0" applyNumberFormat="1" applyFont="1" applyAlignment="1">
      <alignment horizontal="center"/>
    </xf>
    <xf numFmtId="1" fontId="2" fillId="0" borderId="0" xfId="0" applyNumberFormat="1" applyFont="1" applyAlignment="1">
      <alignment wrapText="1"/>
    </xf>
    <xf numFmtId="0" fontId="11" fillId="0" borderId="0" xfId="0" applyFont="1" applyAlignment="1">
      <alignment horizontal="justify" vertical="top"/>
    </xf>
    <xf numFmtId="4" fontId="6" fillId="0" borderId="0" xfId="0" applyNumberFormat="1" applyFont="1" applyAlignment="1">
      <alignment horizontal="right" vertical="center"/>
    </xf>
    <xf numFmtId="164" fontId="2" fillId="0" borderId="0" xfId="2" applyFont="1" applyFill="1" applyAlignment="1">
      <alignment horizontal="center" vertical="center"/>
    </xf>
    <xf numFmtId="164" fontId="2" fillId="0" borderId="0" xfId="2" applyFont="1" applyAlignment="1">
      <alignment horizontal="center" vertical="center"/>
    </xf>
    <xf numFmtId="0" fontId="4" fillId="0" borderId="0" xfId="0" applyFont="1" applyAlignment="1">
      <alignment horizontal="left" vertical="center" wrapText="1"/>
    </xf>
    <xf numFmtId="167" fontId="2" fillId="0" borderId="1" xfId="0" applyNumberFormat="1" applyFont="1" applyBorder="1" applyAlignment="1">
      <alignment horizontal="center"/>
    </xf>
    <xf numFmtId="167" fontId="2" fillId="0" borderId="0" xfId="0" applyNumberFormat="1" applyFont="1" applyAlignment="1">
      <alignment horizontal="center"/>
    </xf>
    <xf numFmtId="167" fontId="2" fillId="0" borderId="0" xfId="0" applyNumberFormat="1" applyFont="1" applyAlignment="1">
      <alignment horizontal="center" wrapText="1"/>
    </xf>
    <xf numFmtId="167" fontId="2" fillId="0" borderId="3" xfId="0" applyNumberFormat="1" applyFont="1" applyBorder="1" applyAlignment="1">
      <alignment horizontal="center"/>
    </xf>
    <xf numFmtId="167" fontId="2" fillId="0" borderId="1" xfId="0" applyNumberFormat="1" applyFont="1" applyBorder="1" applyAlignment="1">
      <alignment horizontal="center" wrapText="1"/>
    </xf>
    <xf numFmtId="167" fontId="6" fillId="0" borderId="0" xfId="0" applyNumberFormat="1" applyFont="1" applyAlignment="1">
      <alignment horizontal="center"/>
    </xf>
    <xf numFmtId="167" fontId="2" fillId="0" borderId="0" xfId="0" applyNumberFormat="1" applyFont="1" applyAlignment="1">
      <alignment wrapText="1"/>
    </xf>
    <xf numFmtId="167" fontId="13" fillId="0" borderId="0" xfId="0" applyNumberFormat="1" applyFont="1"/>
    <xf numFmtId="167" fontId="2" fillId="0" borderId="0" xfId="0" applyNumberFormat="1" applyFont="1" applyAlignment="1">
      <alignment horizontal="left" wrapText="1"/>
    </xf>
    <xf numFmtId="167" fontId="4" fillId="0" borderId="1" xfId="2" applyNumberFormat="1" applyFont="1" applyBorder="1" applyAlignment="1">
      <alignment horizontal="right"/>
    </xf>
    <xf numFmtId="167" fontId="4" fillId="0" borderId="0" xfId="2" applyNumberFormat="1" applyFont="1" applyAlignment="1">
      <alignment horizontal="center"/>
    </xf>
    <xf numFmtId="167" fontId="4" fillId="0" borderId="0" xfId="2" applyNumberFormat="1" applyFont="1" applyBorder="1" applyAlignment="1">
      <alignment horizontal="center"/>
    </xf>
    <xf numFmtId="167" fontId="4" fillId="0" borderId="2" xfId="0" applyNumberFormat="1" applyFont="1" applyBorder="1" applyAlignment="1">
      <alignment horizontal="center"/>
    </xf>
    <xf numFmtId="167" fontId="4" fillId="0" borderId="4" xfId="0" applyNumberFormat="1" applyFont="1" applyBorder="1" applyAlignment="1">
      <alignment horizontal="center"/>
    </xf>
  </cellXfs>
  <cellStyles count="3">
    <cellStyle name="Normal 2" xfId="1" xr:uid="{00000000-0005-0000-0000-000000000000}"/>
    <cellStyle name="Normalno" xfId="0" builtinId="0"/>
    <cellStyle name="Zarez" xfId="2" builtinId="3"/>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3</xdr:col>
      <xdr:colOff>209550</xdr:colOff>
      <xdr:row>1</xdr:row>
      <xdr:rowOff>76200</xdr:rowOff>
    </xdr:from>
    <xdr:to>
      <xdr:col>8</xdr:col>
      <xdr:colOff>0</xdr:colOff>
      <xdr:row>3</xdr:row>
      <xdr:rowOff>95250</xdr:rowOff>
    </xdr:to>
    <xdr:grpSp>
      <xdr:nvGrpSpPr>
        <xdr:cNvPr id="4" name="Group 3">
          <a:extLst>
            <a:ext uri="{FF2B5EF4-FFF2-40B4-BE49-F238E27FC236}">
              <a16:creationId xmlns:a16="http://schemas.microsoft.com/office/drawing/2014/main" id="{00000000-0008-0000-0000-000004000000}"/>
            </a:ext>
          </a:extLst>
        </xdr:cNvPr>
        <xdr:cNvGrpSpPr>
          <a:grpSpLocks noChangeAspect="1"/>
        </xdr:cNvGrpSpPr>
      </xdr:nvGrpSpPr>
      <xdr:grpSpPr bwMode="auto">
        <a:xfrm>
          <a:off x="4752975" y="266700"/>
          <a:ext cx="2828925" cy="400050"/>
          <a:chOff x="467" y="27"/>
          <a:chExt cx="229" cy="41"/>
        </a:xfrm>
      </xdr:grpSpPr>
      <xdr:sp macro="" textlink="">
        <xdr:nvSpPr>
          <xdr:cNvPr id="5" name="AutoShape 2">
            <a:extLst>
              <a:ext uri="{FF2B5EF4-FFF2-40B4-BE49-F238E27FC236}">
                <a16:creationId xmlns:a16="http://schemas.microsoft.com/office/drawing/2014/main" id="{00000000-0008-0000-0000-000005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6" name="Freeform 4">
            <a:extLst>
              <a:ext uri="{FF2B5EF4-FFF2-40B4-BE49-F238E27FC236}">
                <a16:creationId xmlns:a16="http://schemas.microsoft.com/office/drawing/2014/main" id="{00000000-0008-0000-0000-000006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7" name="Freeform 5">
            <a:extLst>
              <a:ext uri="{FF2B5EF4-FFF2-40B4-BE49-F238E27FC236}">
                <a16:creationId xmlns:a16="http://schemas.microsoft.com/office/drawing/2014/main" id="{00000000-0008-0000-0000-000007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8" name="Freeform 6">
            <a:extLst>
              <a:ext uri="{FF2B5EF4-FFF2-40B4-BE49-F238E27FC236}">
                <a16:creationId xmlns:a16="http://schemas.microsoft.com/office/drawing/2014/main" id="{00000000-0008-0000-0000-000008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9" name="Freeform 7">
            <a:extLst>
              <a:ext uri="{FF2B5EF4-FFF2-40B4-BE49-F238E27FC236}">
                <a16:creationId xmlns:a16="http://schemas.microsoft.com/office/drawing/2014/main" id="{00000000-0008-0000-0000-000009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0" name="Freeform 8">
            <a:extLst>
              <a:ext uri="{FF2B5EF4-FFF2-40B4-BE49-F238E27FC236}">
                <a16:creationId xmlns:a16="http://schemas.microsoft.com/office/drawing/2014/main" id="{00000000-0008-0000-0000-00000A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1" name="Freeform 9">
            <a:extLst>
              <a:ext uri="{FF2B5EF4-FFF2-40B4-BE49-F238E27FC236}">
                <a16:creationId xmlns:a16="http://schemas.microsoft.com/office/drawing/2014/main" id="{00000000-0008-0000-0000-00000B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 name="Freeform 10">
            <a:extLst>
              <a:ext uri="{FF2B5EF4-FFF2-40B4-BE49-F238E27FC236}">
                <a16:creationId xmlns:a16="http://schemas.microsoft.com/office/drawing/2014/main" id="{00000000-0008-0000-0000-00000C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3" name="Freeform 11">
            <a:extLst>
              <a:ext uri="{FF2B5EF4-FFF2-40B4-BE49-F238E27FC236}">
                <a16:creationId xmlns:a16="http://schemas.microsoft.com/office/drawing/2014/main" id="{00000000-0008-0000-0000-00000D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4" name="Freeform 12">
            <a:extLst>
              <a:ext uri="{FF2B5EF4-FFF2-40B4-BE49-F238E27FC236}">
                <a16:creationId xmlns:a16="http://schemas.microsoft.com/office/drawing/2014/main" id="{00000000-0008-0000-0000-00000E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5" name="Freeform 13">
            <a:extLst>
              <a:ext uri="{FF2B5EF4-FFF2-40B4-BE49-F238E27FC236}">
                <a16:creationId xmlns:a16="http://schemas.microsoft.com/office/drawing/2014/main" id="{00000000-0008-0000-0000-00000F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6" name="Freeform 14">
            <a:extLst>
              <a:ext uri="{FF2B5EF4-FFF2-40B4-BE49-F238E27FC236}">
                <a16:creationId xmlns:a16="http://schemas.microsoft.com/office/drawing/2014/main" id="{00000000-0008-0000-0000-000010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5">
            <a:extLst>
              <a:ext uri="{FF2B5EF4-FFF2-40B4-BE49-F238E27FC236}">
                <a16:creationId xmlns:a16="http://schemas.microsoft.com/office/drawing/2014/main" id="{00000000-0008-0000-0000-000011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8" name="Freeform 16">
            <a:extLst>
              <a:ext uri="{FF2B5EF4-FFF2-40B4-BE49-F238E27FC236}">
                <a16:creationId xmlns:a16="http://schemas.microsoft.com/office/drawing/2014/main" id="{00000000-0008-0000-0000-000012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9" name="Freeform 17">
            <a:extLst>
              <a:ext uri="{FF2B5EF4-FFF2-40B4-BE49-F238E27FC236}">
                <a16:creationId xmlns:a16="http://schemas.microsoft.com/office/drawing/2014/main" id="{00000000-0008-0000-0000-000013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0" name="Line 18">
            <a:extLst>
              <a:ext uri="{FF2B5EF4-FFF2-40B4-BE49-F238E27FC236}">
                <a16:creationId xmlns:a16="http://schemas.microsoft.com/office/drawing/2014/main" id="{00000000-0008-0000-0000-000014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1" name="Line 19">
            <a:extLst>
              <a:ext uri="{FF2B5EF4-FFF2-40B4-BE49-F238E27FC236}">
                <a16:creationId xmlns:a16="http://schemas.microsoft.com/office/drawing/2014/main" id="{00000000-0008-0000-0000-000015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2" name="Freeform 20">
            <a:extLst>
              <a:ext uri="{FF2B5EF4-FFF2-40B4-BE49-F238E27FC236}">
                <a16:creationId xmlns:a16="http://schemas.microsoft.com/office/drawing/2014/main" id="{00000000-0008-0000-0000-000016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3" name="Freeform 21">
            <a:extLst>
              <a:ext uri="{FF2B5EF4-FFF2-40B4-BE49-F238E27FC236}">
                <a16:creationId xmlns:a16="http://schemas.microsoft.com/office/drawing/2014/main" id="{00000000-0008-0000-0000-000017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4" name="Freeform 22">
            <a:extLst>
              <a:ext uri="{FF2B5EF4-FFF2-40B4-BE49-F238E27FC236}">
                <a16:creationId xmlns:a16="http://schemas.microsoft.com/office/drawing/2014/main" id="{00000000-0008-0000-0000-000018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5" name="Freeform 23">
            <a:extLst>
              <a:ext uri="{FF2B5EF4-FFF2-40B4-BE49-F238E27FC236}">
                <a16:creationId xmlns:a16="http://schemas.microsoft.com/office/drawing/2014/main" id="{00000000-0008-0000-0000-000019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6" name="Freeform 24">
            <a:extLst>
              <a:ext uri="{FF2B5EF4-FFF2-40B4-BE49-F238E27FC236}">
                <a16:creationId xmlns:a16="http://schemas.microsoft.com/office/drawing/2014/main" id="{00000000-0008-0000-0000-00001A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7" name="Freeform 25">
            <a:extLst>
              <a:ext uri="{FF2B5EF4-FFF2-40B4-BE49-F238E27FC236}">
                <a16:creationId xmlns:a16="http://schemas.microsoft.com/office/drawing/2014/main" id="{00000000-0008-0000-0000-00001B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8" name="Freeform 26">
            <a:extLst>
              <a:ext uri="{FF2B5EF4-FFF2-40B4-BE49-F238E27FC236}">
                <a16:creationId xmlns:a16="http://schemas.microsoft.com/office/drawing/2014/main" id="{00000000-0008-0000-0000-00001C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29" name="Freeform 27">
            <a:extLst>
              <a:ext uri="{FF2B5EF4-FFF2-40B4-BE49-F238E27FC236}">
                <a16:creationId xmlns:a16="http://schemas.microsoft.com/office/drawing/2014/main" id="{00000000-0008-0000-0000-00001D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0" name="Freeform 28">
            <a:extLst>
              <a:ext uri="{FF2B5EF4-FFF2-40B4-BE49-F238E27FC236}">
                <a16:creationId xmlns:a16="http://schemas.microsoft.com/office/drawing/2014/main" id="{00000000-0008-0000-0000-00001E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1" name="Freeform 29">
            <a:extLst>
              <a:ext uri="{FF2B5EF4-FFF2-40B4-BE49-F238E27FC236}">
                <a16:creationId xmlns:a16="http://schemas.microsoft.com/office/drawing/2014/main" id="{00000000-0008-0000-0000-00001F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2" name="Freeform 30">
            <a:extLst>
              <a:ext uri="{FF2B5EF4-FFF2-40B4-BE49-F238E27FC236}">
                <a16:creationId xmlns:a16="http://schemas.microsoft.com/office/drawing/2014/main" id="{00000000-0008-0000-0000-000020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1">
            <a:extLst>
              <a:ext uri="{FF2B5EF4-FFF2-40B4-BE49-F238E27FC236}">
                <a16:creationId xmlns:a16="http://schemas.microsoft.com/office/drawing/2014/main" id="{00000000-0008-0000-0000-000021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4" name="Freeform 32">
            <a:extLst>
              <a:ext uri="{FF2B5EF4-FFF2-40B4-BE49-F238E27FC236}">
                <a16:creationId xmlns:a16="http://schemas.microsoft.com/office/drawing/2014/main" id="{00000000-0008-0000-0000-000022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5" name="Freeform 33">
            <a:extLst>
              <a:ext uri="{FF2B5EF4-FFF2-40B4-BE49-F238E27FC236}">
                <a16:creationId xmlns:a16="http://schemas.microsoft.com/office/drawing/2014/main" id="{00000000-0008-0000-0000-000023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6" name="Freeform 34">
            <a:extLst>
              <a:ext uri="{FF2B5EF4-FFF2-40B4-BE49-F238E27FC236}">
                <a16:creationId xmlns:a16="http://schemas.microsoft.com/office/drawing/2014/main" id="{00000000-0008-0000-0000-000024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7" name="Freeform 35">
            <a:extLst>
              <a:ext uri="{FF2B5EF4-FFF2-40B4-BE49-F238E27FC236}">
                <a16:creationId xmlns:a16="http://schemas.microsoft.com/office/drawing/2014/main" id="{00000000-0008-0000-0000-000025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8" name="Freeform 36">
            <a:extLst>
              <a:ext uri="{FF2B5EF4-FFF2-40B4-BE49-F238E27FC236}">
                <a16:creationId xmlns:a16="http://schemas.microsoft.com/office/drawing/2014/main" id="{00000000-0008-0000-0000-000026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9" name="Rectangle 37">
            <a:extLst>
              <a:ext uri="{FF2B5EF4-FFF2-40B4-BE49-F238E27FC236}">
                <a16:creationId xmlns:a16="http://schemas.microsoft.com/office/drawing/2014/main" id="{00000000-0008-0000-0000-000027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0" name="Rectangle 38">
            <a:extLst>
              <a:ext uri="{FF2B5EF4-FFF2-40B4-BE49-F238E27FC236}">
                <a16:creationId xmlns:a16="http://schemas.microsoft.com/office/drawing/2014/main" id="{00000000-0008-0000-0000-000028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1" name="Freeform 39">
            <a:extLst>
              <a:ext uri="{FF2B5EF4-FFF2-40B4-BE49-F238E27FC236}">
                <a16:creationId xmlns:a16="http://schemas.microsoft.com/office/drawing/2014/main" id="{00000000-0008-0000-0000-000029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2" name="Freeform 40">
            <a:extLst>
              <a:ext uri="{FF2B5EF4-FFF2-40B4-BE49-F238E27FC236}">
                <a16:creationId xmlns:a16="http://schemas.microsoft.com/office/drawing/2014/main" id="{00000000-0008-0000-0000-00002A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3" name="Freeform 41">
            <a:extLst>
              <a:ext uri="{FF2B5EF4-FFF2-40B4-BE49-F238E27FC236}">
                <a16:creationId xmlns:a16="http://schemas.microsoft.com/office/drawing/2014/main" id="{00000000-0008-0000-0000-00002B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4" name="Freeform 42">
            <a:extLst>
              <a:ext uri="{FF2B5EF4-FFF2-40B4-BE49-F238E27FC236}">
                <a16:creationId xmlns:a16="http://schemas.microsoft.com/office/drawing/2014/main" id="{00000000-0008-0000-0000-00002C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5" name="Freeform 43">
            <a:extLst>
              <a:ext uri="{FF2B5EF4-FFF2-40B4-BE49-F238E27FC236}">
                <a16:creationId xmlns:a16="http://schemas.microsoft.com/office/drawing/2014/main" id="{00000000-0008-0000-0000-00002D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6" name="Freeform 44">
            <a:extLst>
              <a:ext uri="{FF2B5EF4-FFF2-40B4-BE49-F238E27FC236}">
                <a16:creationId xmlns:a16="http://schemas.microsoft.com/office/drawing/2014/main" id="{00000000-0008-0000-0000-00002E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7" name="Rectangle 45">
            <a:extLst>
              <a:ext uri="{FF2B5EF4-FFF2-40B4-BE49-F238E27FC236}">
                <a16:creationId xmlns:a16="http://schemas.microsoft.com/office/drawing/2014/main" id="{00000000-0008-0000-0000-00002F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8" name="Freeform 46">
            <a:extLst>
              <a:ext uri="{FF2B5EF4-FFF2-40B4-BE49-F238E27FC236}">
                <a16:creationId xmlns:a16="http://schemas.microsoft.com/office/drawing/2014/main" id="{00000000-0008-0000-0000-000030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49" name="Freeform 47">
            <a:extLst>
              <a:ext uri="{FF2B5EF4-FFF2-40B4-BE49-F238E27FC236}">
                <a16:creationId xmlns:a16="http://schemas.microsoft.com/office/drawing/2014/main" id="{00000000-0008-0000-0000-000031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0" name="Freeform 48">
            <a:extLst>
              <a:ext uri="{FF2B5EF4-FFF2-40B4-BE49-F238E27FC236}">
                <a16:creationId xmlns:a16="http://schemas.microsoft.com/office/drawing/2014/main" id="{00000000-0008-0000-0000-000032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1" name="Freeform 49">
            <a:extLst>
              <a:ext uri="{FF2B5EF4-FFF2-40B4-BE49-F238E27FC236}">
                <a16:creationId xmlns:a16="http://schemas.microsoft.com/office/drawing/2014/main" id="{00000000-0008-0000-0000-000033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2" name="Freeform 50">
            <a:extLst>
              <a:ext uri="{FF2B5EF4-FFF2-40B4-BE49-F238E27FC236}">
                <a16:creationId xmlns:a16="http://schemas.microsoft.com/office/drawing/2014/main" id="{00000000-0008-0000-0000-000034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3" name="Freeform 51">
            <a:extLst>
              <a:ext uri="{FF2B5EF4-FFF2-40B4-BE49-F238E27FC236}">
                <a16:creationId xmlns:a16="http://schemas.microsoft.com/office/drawing/2014/main" id="{00000000-0008-0000-0000-000035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4" name="Freeform 52">
            <a:extLst>
              <a:ext uri="{FF2B5EF4-FFF2-40B4-BE49-F238E27FC236}">
                <a16:creationId xmlns:a16="http://schemas.microsoft.com/office/drawing/2014/main" id="{00000000-0008-0000-0000-000036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5" name="Freeform 53">
            <a:extLst>
              <a:ext uri="{FF2B5EF4-FFF2-40B4-BE49-F238E27FC236}">
                <a16:creationId xmlns:a16="http://schemas.microsoft.com/office/drawing/2014/main" id="{00000000-0008-0000-0000-000037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6" name="Freeform 54">
            <a:extLst>
              <a:ext uri="{FF2B5EF4-FFF2-40B4-BE49-F238E27FC236}">
                <a16:creationId xmlns:a16="http://schemas.microsoft.com/office/drawing/2014/main" id="{00000000-0008-0000-0000-000038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7" name="Freeform 55">
            <a:extLst>
              <a:ext uri="{FF2B5EF4-FFF2-40B4-BE49-F238E27FC236}">
                <a16:creationId xmlns:a16="http://schemas.microsoft.com/office/drawing/2014/main" id="{00000000-0008-0000-0000-000039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8" name="Freeform 56">
            <a:extLst>
              <a:ext uri="{FF2B5EF4-FFF2-40B4-BE49-F238E27FC236}">
                <a16:creationId xmlns:a16="http://schemas.microsoft.com/office/drawing/2014/main" id="{00000000-0008-0000-0000-00003A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9" name="Rectangle 57">
            <a:extLst>
              <a:ext uri="{FF2B5EF4-FFF2-40B4-BE49-F238E27FC236}">
                <a16:creationId xmlns:a16="http://schemas.microsoft.com/office/drawing/2014/main" id="{00000000-0008-0000-0000-00003B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0" name="Freeform 58">
            <a:extLst>
              <a:ext uri="{FF2B5EF4-FFF2-40B4-BE49-F238E27FC236}">
                <a16:creationId xmlns:a16="http://schemas.microsoft.com/office/drawing/2014/main" id="{00000000-0008-0000-0000-00003C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1" name="Freeform 59">
            <a:extLst>
              <a:ext uri="{FF2B5EF4-FFF2-40B4-BE49-F238E27FC236}">
                <a16:creationId xmlns:a16="http://schemas.microsoft.com/office/drawing/2014/main" id="{00000000-0008-0000-0000-00003D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2" name="Freeform 60">
            <a:extLst>
              <a:ext uri="{FF2B5EF4-FFF2-40B4-BE49-F238E27FC236}">
                <a16:creationId xmlns:a16="http://schemas.microsoft.com/office/drawing/2014/main" id="{00000000-0008-0000-0000-00003E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3" name="Freeform 61">
            <a:extLst>
              <a:ext uri="{FF2B5EF4-FFF2-40B4-BE49-F238E27FC236}">
                <a16:creationId xmlns:a16="http://schemas.microsoft.com/office/drawing/2014/main" id="{00000000-0008-0000-0000-00003F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4" name="Freeform 62">
            <a:extLst>
              <a:ext uri="{FF2B5EF4-FFF2-40B4-BE49-F238E27FC236}">
                <a16:creationId xmlns:a16="http://schemas.microsoft.com/office/drawing/2014/main" id="{00000000-0008-0000-0000-000040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5" name="Rectangle 63">
            <a:extLst>
              <a:ext uri="{FF2B5EF4-FFF2-40B4-BE49-F238E27FC236}">
                <a16:creationId xmlns:a16="http://schemas.microsoft.com/office/drawing/2014/main" id="{00000000-0008-0000-0000-000041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6" name="Freeform 64">
            <a:extLst>
              <a:ext uri="{FF2B5EF4-FFF2-40B4-BE49-F238E27FC236}">
                <a16:creationId xmlns:a16="http://schemas.microsoft.com/office/drawing/2014/main" id="{00000000-0008-0000-0000-000042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7" name="Freeform 65">
            <a:extLst>
              <a:ext uri="{FF2B5EF4-FFF2-40B4-BE49-F238E27FC236}">
                <a16:creationId xmlns:a16="http://schemas.microsoft.com/office/drawing/2014/main" id="{00000000-0008-0000-0000-000043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8" name="Freeform 66">
            <a:extLst>
              <a:ext uri="{FF2B5EF4-FFF2-40B4-BE49-F238E27FC236}">
                <a16:creationId xmlns:a16="http://schemas.microsoft.com/office/drawing/2014/main" id="{00000000-0008-0000-0000-000044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9" name="Freeform 67">
            <a:extLst>
              <a:ext uri="{FF2B5EF4-FFF2-40B4-BE49-F238E27FC236}">
                <a16:creationId xmlns:a16="http://schemas.microsoft.com/office/drawing/2014/main" id="{00000000-0008-0000-0000-000045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0" name="Freeform 68">
            <a:extLst>
              <a:ext uri="{FF2B5EF4-FFF2-40B4-BE49-F238E27FC236}">
                <a16:creationId xmlns:a16="http://schemas.microsoft.com/office/drawing/2014/main" id="{00000000-0008-0000-0000-000046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1" name="Freeform 69">
            <a:extLst>
              <a:ext uri="{FF2B5EF4-FFF2-40B4-BE49-F238E27FC236}">
                <a16:creationId xmlns:a16="http://schemas.microsoft.com/office/drawing/2014/main" id="{00000000-0008-0000-0000-000047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2" name="Freeform 70">
            <a:extLst>
              <a:ext uri="{FF2B5EF4-FFF2-40B4-BE49-F238E27FC236}">
                <a16:creationId xmlns:a16="http://schemas.microsoft.com/office/drawing/2014/main" id="{00000000-0008-0000-0000-000048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3" name="Freeform 71">
            <a:extLst>
              <a:ext uri="{FF2B5EF4-FFF2-40B4-BE49-F238E27FC236}">
                <a16:creationId xmlns:a16="http://schemas.microsoft.com/office/drawing/2014/main" id="{00000000-0008-0000-0000-000049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4" name="Freeform 72">
            <a:extLst>
              <a:ext uri="{FF2B5EF4-FFF2-40B4-BE49-F238E27FC236}">
                <a16:creationId xmlns:a16="http://schemas.microsoft.com/office/drawing/2014/main" id="{00000000-0008-0000-0000-00004A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5" name="Freeform 73">
            <a:extLst>
              <a:ext uri="{FF2B5EF4-FFF2-40B4-BE49-F238E27FC236}">
                <a16:creationId xmlns:a16="http://schemas.microsoft.com/office/drawing/2014/main" id="{00000000-0008-0000-0000-00004B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6" name="Freeform 74">
            <a:extLst>
              <a:ext uri="{FF2B5EF4-FFF2-40B4-BE49-F238E27FC236}">
                <a16:creationId xmlns:a16="http://schemas.microsoft.com/office/drawing/2014/main" id="{00000000-0008-0000-0000-00004C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7" name="Freeform 75">
            <a:extLst>
              <a:ext uri="{FF2B5EF4-FFF2-40B4-BE49-F238E27FC236}">
                <a16:creationId xmlns:a16="http://schemas.microsoft.com/office/drawing/2014/main" id="{00000000-0008-0000-0000-00004D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8" name="Freeform 76">
            <a:extLst>
              <a:ext uri="{FF2B5EF4-FFF2-40B4-BE49-F238E27FC236}">
                <a16:creationId xmlns:a16="http://schemas.microsoft.com/office/drawing/2014/main" id="{00000000-0008-0000-0000-00004E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79" name="Freeform 77">
            <a:extLst>
              <a:ext uri="{FF2B5EF4-FFF2-40B4-BE49-F238E27FC236}">
                <a16:creationId xmlns:a16="http://schemas.microsoft.com/office/drawing/2014/main" id="{00000000-0008-0000-0000-00004F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0" name="Freeform 78">
            <a:extLst>
              <a:ext uri="{FF2B5EF4-FFF2-40B4-BE49-F238E27FC236}">
                <a16:creationId xmlns:a16="http://schemas.microsoft.com/office/drawing/2014/main" id="{00000000-0008-0000-0000-000050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1" name="Freeform 79">
            <a:extLst>
              <a:ext uri="{FF2B5EF4-FFF2-40B4-BE49-F238E27FC236}">
                <a16:creationId xmlns:a16="http://schemas.microsoft.com/office/drawing/2014/main" id="{00000000-0008-0000-0000-000051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2" name="Freeform 80">
            <a:extLst>
              <a:ext uri="{FF2B5EF4-FFF2-40B4-BE49-F238E27FC236}">
                <a16:creationId xmlns:a16="http://schemas.microsoft.com/office/drawing/2014/main" id="{00000000-0008-0000-0000-000052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3" name="Freeform 81">
            <a:extLst>
              <a:ext uri="{FF2B5EF4-FFF2-40B4-BE49-F238E27FC236}">
                <a16:creationId xmlns:a16="http://schemas.microsoft.com/office/drawing/2014/main" id="{00000000-0008-0000-0000-000053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4" name="Freeform 82">
            <a:extLst>
              <a:ext uri="{FF2B5EF4-FFF2-40B4-BE49-F238E27FC236}">
                <a16:creationId xmlns:a16="http://schemas.microsoft.com/office/drawing/2014/main" id="{00000000-0008-0000-0000-000054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5" name="Freeform 83">
            <a:extLst>
              <a:ext uri="{FF2B5EF4-FFF2-40B4-BE49-F238E27FC236}">
                <a16:creationId xmlns:a16="http://schemas.microsoft.com/office/drawing/2014/main" id="{00000000-0008-0000-0000-000055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6" name="Freeform 84">
            <a:extLst>
              <a:ext uri="{FF2B5EF4-FFF2-40B4-BE49-F238E27FC236}">
                <a16:creationId xmlns:a16="http://schemas.microsoft.com/office/drawing/2014/main" id="{00000000-0008-0000-0000-000056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7" name="Freeform 85">
            <a:extLst>
              <a:ext uri="{FF2B5EF4-FFF2-40B4-BE49-F238E27FC236}">
                <a16:creationId xmlns:a16="http://schemas.microsoft.com/office/drawing/2014/main" id="{00000000-0008-0000-0000-000057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8" name="Freeform 86">
            <a:extLst>
              <a:ext uri="{FF2B5EF4-FFF2-40B4-BE49-F238E27FC236}">
                <a16:creationId xmlns:a16="http://schemas.microsoft.com/office/drawing/2014/main" id="{00000000-0008-0000-0000-000058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89" name="Rectangle 87">
            <a:extLst>
              <a:ext uri="{FF2B5EF4-FFF2-40B4-BE49-F238E27FC236}">
                <a16:creationId xmlns:a16="http://schemas.microsoft.com/office/drawing/2014/main" id="{00000000-0008-0000-0000-000059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0" name="Freeform 88">
            <a:extLst>
              <a:ext uri="{FF2B5EF4-FFF2-40B4-BE49-F238E27FC236}">
                <a16:creationId xmlns:a16="http://schemas.microsoft.com/office/drawing/2014/main" id="{00000000-0008-0000-0000-00005A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1" name="Freeform 89">
            <a:extLst>
              <a:ext uri="{FF2B5EF4-FFF2-40B4-BE49-F238E27FC236}">
                <a16:creationId xmlns:a16="http://schemas.microsoft.com/office/drawing/2014/main" id="{00000000-0008-0000-0000-00005B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2" name="Rectangle 90">
            <a:extLst>
              <a:ext uri="{FF2B5EF4-FFF2-40B4-BE49-F238E27FC236}">
                <a16:creationId xmlns:a16="http://schemas.microsoft.com/office/drawing/2014/main" id="{00000000-0008-0000-0000-00005C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3" name="Freeform 91">
            <a:extLst>
              <a:ext uri="{FF2B5EF4-FFF2-40B4-BE49-F238E27FC236}">
                <a16:creationId xmlns:a16="http://schemas.microsoft.com/office/drawing/2014/main" id="{00000000-0008-0000-0000-00005D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4" name="Freeform 92">
            <a:extLst>
              <a:ext uri="{FF2B5EF4-FFF2-40B4-BE49-F238E27FC236}">
                <a16:creationId xmlns:a16="http://schemas.microsoft.com/office/drawing/2014/main" id="{00000000-0008-0000-0000-00005E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5" name="Rectangle 93">
            <a:extLst>
              <a:ext uri="{FF2B5EF4-FFF2-40B4-BE49-F238E27FC236}">
                <a16:creationId xmlns:a16="http://schemas.microsoft.com/office/drawing/2014/main" id="{00000000-0008-0000-0000-00005F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6" name="Freeform 94">
            <a:extLst>
              <a:ext uri="{FF2B5EF4-FFF2-40B4-BE49-F238E27FC236}">
                <a16:creationId xmlns:a16="http://schemas.microsoft.com/office/drawing/2014/main" id="{00000000-0008-0000-0000-000060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7" name="Freeform 95">
            <a:extLst>
              <a:ext uri="{FF2B5EF4-FFF2-40B4-BE49-F238E27FC236}">
                <a16:creationId xmlns:a16="http://schemas.microsoft.com/office/drawing/2014/main" id="{00000000-0008-0000-0000-000061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8" name="Freeform 96">
            <a:extLst>
              <a:ext uri="{FF2B5EF4-FFF2-40B4-BE49-F238E27FC236}">
                <a16:creationId xmlns:a16="http://schemas.microsoft.com/office/drawing/2014/main" id="{00000000-0008-0000-0000-000062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99" name="Freeform 97">
            <a:extLst>
              <a:ext uri="{FF2B5EF4-FFF2-40B4-BE49-F238E27FC236}">
                <a16:creationId xmlns:a16="http://schemas.microsoft.com/office/drawing/2014/main" id="{00000000-0008-0000-0000-000063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0" name="Freeform 98">
            <a:extLst>
              <a:ext uri="{FF2B5EF4-FFF2-40B4-BE49-F238E27FC236}">
                <a16:creationId xmlns:a16="http://schemas.microsoft.com/office/drawing/2014/main" id="{00000000-0008-0000-0000-000064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1" name="Freeform 99">
            <a:extLst>
              <a:ext uri="{FF2B5EF4-FFF2-40B4-BE49-F238E27FC236}">
                <a16:creationId xmlns:a16="http://schemas.microsoft.com/office/drawing/2014/main" id="{00000000-0008-0000-0000-000065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2" name="Freeform 100">
            <a:extLst>
              <a:ext uri="{FF2B5EF4-FFF2-40B4-BE49-F238E27FC236}">
                <a16:creationId xmlns:a16="http://schemas.microsoft.com/office/drawing/2014/main" id="{00000000-0008-0000-0000-000066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3" name="Freeform 101">
            <a:extLst>
              <a:ext uri="{FF2B5EF4-FFF2-40B4-BE49-F238E27FC236}">
                <a16:creationId xmlns:a16="http://schemas.microsoft.com/office/drawing/2014/main" id="{00000000-0008-0000-0000-000067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4" name="Rectangle 102">
            <a:extLst>
              <a:ext uri="{FF2B5EF4-FFF2-40B4-BE49-F238E27FC236}">
                <a16:creationId xmlns:a16="http://schemas.microsoft.com/office/drawing/2014/main" id="{00000000-0008-0000-0000-000068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5" name="Freeform 103">
            <a:extLst>
              <a:ext uri="{FF2B5EF4-FFF2-40B4-BE49-F238E27FC236}">
                <a16:creationId xmlns:a16="http://schemas.microsoft.com/office/drawing/2014/main" id="{00000000-0008-0000-0000-000069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6" name="Freeform 104">
            <a:extLst>
              <a:ext uri="{FF2B5EF4-FFF2-40B4-BE49-F238E27FC236}">
                <a16:creationId xmlns:a16="http://schemas.microsoft.com/office/drawing/2014/main" id="{00000000-0008-0000-0000-00006A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7" name="Freeform 105">
            <a:extLst>
              <a:ext uri="{FF2B5EF4-FFF2-40B4-BE49-F238E27FC236}">
                <a16:creationId xmlns:a16="http://schemas.microsoft.com/office/drawing/2014/main" id="{00000000-0008-0000-0000-00006B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8" name="Freeform 106">
            <a:extLst>
              <a:ext uri="{FF2B5EF4-FFF2-40B4-BE49-F238E27FC236}">
                <a16:creationId xmlns:a16="http://schemas.microsoft.com/office/drawing/2014/main" id="{00000000-0008-0000-0000-00006C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09" name="Freeform 107">
            <a:extLst>
              <a:ext uri="{FF2B5EF4-FFF2-40B4-BE49-F238E27FC236}">
                <a16:creationId xmlns:a16="http://schemas.microsoft.com/office/drawing/2014/main" id="{00000000-0008-0000-0000-00006D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0" name="Rectangle 108">
            <a:extLst>
              <a:ext uri="{FF2B5EF4-FFF2-40B4-BE49-F238E27FC236}">
                <a16:creationId xmlns:a16="http://schemas.microsoft.com/office/drawing/2014/main" id="{00000000-0008-0000-0000-00006E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1" name="Rectangle 109">
            <a:extLst>
              <a:ext uri="{FF2B5EF4-FFF2-40B4-BE49-F238E27FC236}">
                <a16:creationId xmlns:a16="http://schemas.microsoft.com/office/drawing/2014/main" id="{00000000-0008-0000-0000-00006F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2" name="Freeform 110">
            <a:extLst>
              <a:ext uri="{FF2B5EF4-FFF2-40B4-BE49-F238E27FC236}">
                <a16:creationId xmlns:a16="http://schemas.microsoft.com/office/drawing/2014/main" id="{00000000-0008-0000-0000-000070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3" name="Freeform 111">
            <a:extLst>
              <a:ext uri="{FF2B5EF4-FFF2-40B4-BE49-F238E27FC236}">
                <a16:creationId xmlns:a16="http://schemas.microsoft.com/office/drawing/2014/main" id="{00000000-0008-0000-0000-000071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4" name="Freeform 112">
            <a:extLst>
              <a:ext uri="{FF2B5EF4-FFF2-40B4-BE49-F238E27FC236}">
                <a16:creationId xmlns:a16="http://schemas.microsoft.com/office/drawing/2014/main" id="{00000000-0008-0000-0000-000072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5" name="Freeform 113">
            <a:extLst>
              <a:ext uri="{FF2B5EF4-FFF2-40B4-BE49-F238E27FC236}">
                <a16:creationId xmlns:a16="http://schemas.microsoft.com/office/drawing/2014/main" id="{00000000-0008-0000-0000-000073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6" name="Rectangle 114">
            <a:extLst>
              <a:ext uri="{FF2B5EF4-FFF2-40B4-BE49-F238E27FC236}">
                <a16:creationId xmlns:a16="http://schemas.microsoft.com/office/drawing/2014/main" id="{00000000-0008-0000-0000-000074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7" name="Freeform 115">
            <a:extLst>
              <a:ext uri="{FF2B5EF4-FFF2-40B4-BE49-F238E27FC236}">
                <a16:creationId xmlns:a16="http://schemas.microsoft.com/office/drawing/2014/main" id="{00000000-0008-0000-0000-000075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8" name="Freeform 116">
            <a:extLst>
              <a:ext uri="{FF2B5EF4-FFF2-40B4-BE49-F238E27FC236}">
                <a16:creationId xmlns:a16="http://schemas.microsoft.com/office/drawing/2014/main" id="{00000000-0008-0000-0000-000076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19" name="Freeform 117">
            <a:extLst>
              <a:ext uri="{FF2B5EF4-FFF2-40B4-BE49-F238E27FC236}">
                <a16:creationId xmlns:a16="http://schemas.microsoft.com/office/drawing/2014/main" id="{00000000-0008-0000-0000-000077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twoCellAnchor>
    <xdr:from>
      <xdr:col>3</xdr:col>
      <xdr:colOff>111125</xdr:colOff>
      <xdr:row>918</xdr:row>
      <xdr:rowOff>144066</xdr:rowOff>
    </xdr:from>
    <xdr:to>
      <xdr:col>7</xdr:col>
      <xdr:colOff>606425</xdr:colOff>
      <xdr:row>920</xdr:row>
      <xdr:rowOff>173434</xdr:rowOff>
    </xdr:to>
    <xdr:grpSp>
      <xdr:nvGrpSpPr>
        <xdr:cNvPr id="120" name="Group 3">
          <a:extLst>
            <a:ext uri="{FF2B5EF4-FFF2-40B4-BE49-F238E27FC236}">
              <a16:creationId xmlns:a16="http://schemas.microsoft.com/office/drawing/2014/main" id="{00000000-0008-0000-0000-000078000000}"/>
            </a:ext>
          </a:extLst>
        </xdr:cNvPr>
        <xdr:cNvGrpSpPr>
          <a:grpSpLocks noChangeAspect="1"/>
        </xdr:cNvGrpSpPr>
      </xdr:nvGrpSpPr>
      <xdr:grpSpPr bwMode="auto">
        <a:xfrm>
          <a:off x="4654550" y="253909116"/>
          <a:ext cx="2486025" cy="410368"/>
          <a:chOff x="467" y="27"/>
          <a:chExt cx="229" cy="41"/>
        </a:xfrm>
      </xdr:grpSpPr>
      <xdr:sp macro="" textlink="">
        <xdr:nvSpPr>
          <xdr:cNvPr id="121" name="AutoShape 2">
            <a:extLst>
              <a:ext uri="{FF2B5EF4-FFF2-40B4-BE49-F238E27FC236}">
                <a16:creationId xmlns:a16="http://schemas.microsoft.com/office/drawing/2014/main" id="{00000000-0008-0000-0000-000079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122" name="Freeform 4">
            <a:extLst>
              <a:ext uri="{FF2B5EF4-FFF2-40B4-BE49-F238E27FC236}">
                <a16:creationId xmlns:a16="http://schemas.microsoft.com/office/drawing/2014/main" id="{00000000-0008-0000-0000-00007A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123" name="Freeform 5">
            <a:extLst>
              <a:ext uri="{FF2B5EF4-FFF2-40B4-BE49-F238E27FC236}">
                <a16:creationId xmlns:a16="http://schemas.microsoft.com/office/drawing/2014/main" id="{00000000-0008-0000-0000-00007B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124" name="Freeform 6">
            <a:extLst>
              <a:ext uri="{FF2B5EF4-FFF2-40B4-BE49-F238E27FC236}">
                <a16:creationId xmlns:a16="http://schemas.microsoft.com/office/drawing/2014/main" id="{00000000-0008-0000-0000-00007C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25" name="Freeform 7">
            <a:extLst>
              <a:ext uri="{FF2B5EF4-FFF2-40B4-BE49-F238E27FC236}">
                <a16:creationId xmlns:a16="http://schemas.microsoft.com/office/drawing/2014/main" id="{00000000-0008-0000-0000-00007D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26" name="Freeform 8">
            <a:extLst>
              <a:ext uri="{FF2B5EF4-FFF2-40B4-BE49-F238E27FC236}">
                <a16:creationId xmlns:a16="http://schemas.microsoft.com/office/drawing/2014/main" id="{00000000-0008-0000-0000-00007E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7" name="Freeform 9">
            <a:extLst>
              <a:ext uri="{FF2B5EF4-FFF2-40B4-BE49-F238E27FC236}">
                <a16:creationId xmlns:a16="http://schemas.microsoft.com/office/drawing/2014/main" id="{00000000-0008-0000-0000-00007F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8" name="Freeform 10">
            <a:extLst>
              <a:ext uri="{FF2B5EF4-FFF2-40B4-BE49-F238E27FC236}">
                <a16:creationId xmlns:a16="http://schemas.microsoft.com/office/drawing/2014/main" id="{00000000-0008-0000-0000-000080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29" name="Freeform 11">
            <a:extLst>
              <a:ext uri="{FF2B5EF4-FFF2-40B4-BE49-F238E27FC236}">
                <a16:creationId xmlns:a16="http://schemas.microsoft.com/office/drawing/2014/main" id="{00000000-0008-0000-0000-000081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30" name="Freeform 12">
            <a:extLst>
              <a:ext uri="{FF2B5EF4-FFF2-40B4-BE49-F238E27FC236}">
                <a16:creationId xmlns:a16="http://schemas.microsoft.com/office/drawing/2014/main" id="{00000000-0008-0000-0000-000082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31" name="Freeform 13">
            <a:extLst>
              <a:ext uri="{FF2B5EF4-FFF2-40B4-BE49-F238E27FC236}">
                <a16:creationId xmlns:a16="http://schemas.microsoft.com/office/drawing/2014/main" id="{00000000-0008-0000-0000-000083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32" name="Freeform 14">
            <a:extLst>
              <a:ext uri="{FF2B5EF4-FFF2-40B4-BE49-F238E27FC236}">
                <a16:creationId xmlns:a16="http://schemas.microsoft.com/office/drawing/2014/main" id="{00000000-0008-0000-0000-000084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33" name="Freeform 15">
            <a:extLst>
              <a:ext uri="{FF2B5EF4-FFF2-40B4-BE49-F238E27FC236}">
                <a16:creationId xmlns:a16="http://schemas.microsoft.com/office/drawing/2014/main" id="{00000000-0008-0000-0000-000085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34" name="Freeform 16">
            <a:extLst>
              <a:ext uri="{FF2B5EF4-FFF2-40B4-BE49-F238E27FC236}">
                <a16:creationId xmlns:a16="http://schemas.microsoft.com/office/drawing/2014/main" id="{00000000-0008-0000-0000-000086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35" name="Freeform 17">
            <a:extLst>
              <a:ext uri="{FF2B5EF4-FFF2-40B4-BE49-F238E27FC236}">
                <a16:creationId xmlns:a16="http://schemas.microsoft.com/office/drawing/2014/main" id="{00000000-0008-0000-0000-000087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136" name="Line 18">
            <a:extLst>
              <a:ext uri="{FF2B5EF4-FFF2-40B4-BE49-F238E27FC236}">
                <a16:creationId xmlns:a16="http://schemas.microsoft.com/office/drawing/2014/main" id="{00000000-0008-0000-0000-000088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137" name="Line 19">
            <a:extLst>
              <a:ext uri="{FF2B5EF4-FFF2-40B4-BE49-F238E27FC236}">
                <a16:creationId xmlns:a16="http://schemas.microsoft.com/office/drawing/2014/main" id="{00000000-0008-0000-0000-000089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138" name="Freeform 20">
            <a:extLst>
              <a:ext uri="{FF2B5EF4-FFF2-40B4-BE49-F238E27FC236}">
                <a16:creationId xmlns:a16="http://schemas.microsoft.com/office/drawing/2014/main" id="{00000000-0008-0000-0000-00008A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139" name="Freeform 21">
            <a:extLst>
              <a:ext uri="{FF2B5EF4-FFF2-40B4-BE49-F238E27FC236}">
                <a16:creationId xmlns:a16="http://schemas.microsoft.com/office/drawing/2014/main" id="{00000000-0008-0000-0000-00008B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140" name="Freeform 22">
            <a:extLst>
              <a:ext uri="{FF2B5EF4-FFF2-40B4-BE49-F238E27FC236}">
                <a16:creationId xmlns:a16="http://schemas.microsoft.com/office/drawing/2014/main" id="{00000000-0008-0000-0000-00008C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141" name="Freeform 23">
            <a:extLst>
              <a:ext uri="{FF2B5EF4-FFF2-40B4-BE49-F238E27FC236}">
                <a16:creationId xmlns:a16="http://schemas.microsoft.com/office/drawing/2014/main" id="{00000000-0008-0000-0000-00008D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142" name="Freeform 24">
            <a:extLst>
              <a:ext uri="{FF2B5EF4-FFF2-40B4-BE49-F238E27FC236}">
                <a16:creationId xmlns:a16="http://schemas.microsoft.com/office/drawing/2014/main" id="{00000000-0008-0000-0000-00008E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143" name="Freeform 25">
            <a:extLst>
              <a:ext uri="{FF2B5EF4-FFF2-40B4-BE49-F238E27FC236}">
                <a16:creationId xmlns:a16="http://schemas.microsoft.com/office/drawing/2014/main" id="{00000000-0008-0000-0000-00008F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144" name="Freeform 26">
            <a:extLst>
              <a:ext uri="{FF2B5EF4-FFF2-40B4-BE49-F238E27FC236}">
                <a16:creationId xmlns:a16="http://schemas.microsoft.com/office/drawing/2014/main" id="{00000000-0008-0000-0000-000090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145" name="Freeform 27">
            <a:extLst>
              <a:ext uri="{FF2B5EF4-FFF2-40B4-BE49-F238E27FC236}">
                <a16:creationId xmlns:a16="http://schemas.microsoft.com/office/drawing/2014/main" id="{00000000-0008-0000-0000-000091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146" name="Freeform 28">
            <a:extLst>
              <a:ext uri="{FF2B5EF4-FFF2-40B4-BE49-F238E27FC236}">
                <a16:creationId xmlns:a16="http://schemas.microsoft.com/office/drawing/2014/main" id="{00000000-0008-0000-0000-000092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147" name="Freeform 29">
            <a:extLst>
              <a:ext uri="{FF2B5EF4-FFF2-40B4-BE49-F238E27FC236}">
                <a16:creationId xmlns:a16="http://schemas.microsoft.com/office/drawing/2014/main" id="{00000000-0008-0000-0000-000093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8" name="Freeform 30">
            <a:extLst>
              <a:ext uri="{FF2B5EF4-FFF2-40B4-BE49-F238E27FC236}">
                <a16:creationId xmlns:a16="http://schemas.microsoft.com/office/drawing/2014/main" id="{00000000-0008-0000-0000-000094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9" name="Freeform 31">
            <a:extLst>
              <a:ext uri="{FF2B5EF4-FFF2-40B4-BE49-F238E27FC236}">
                <a16:creationId xmlns:a16="http://schemas.microsoft.com/office/drawing/2014/main" id="{00000000-0008-0000-0000-000095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150" name="Freeform 32">
            <a:extLst>
              <a:ext uri="{FF2B5EF4-FFF2-40B4-BE49-F238E27FC236}">
                <a16:creationId xmlns:a16="http://schemas.microsoft.com/office/drawing/2014/main" id="{00000000-0008-0000-0000-000096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151" name="Freeform 33">
            <a:extLst>
              <a:ext uri="{FF2B5EF4-FFF2-40B4-BE49-F238E27FC236}">
                <a16:creationId xmlns:a16="http://schemas.microsoft.com/office/drawing/2014/main" id="{00000000-0008-0000-0000-000097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152" name="Freeform 34">
            <a:extLst>
              <a:ext uri="{FF2B5EF4-FFF2-40B4-BE49-F238E27FC236}">
                <a16:creationId xmlns:a16="http://schemas.microsoft.com/office/drawing/2014/main" id="{00000000-0008-0000-0000-000098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153" name="Freeform 35">
            <a:extLst>
              <a:ext uri="{FF2B5EF4-FFF2-40B4-BE49-F238E27FC236}">
                <a16:creationId xmlns:a16="http://schemas.microsoft.com/office/drawing/2014/main" id="{00000000-0008-0000-0000-000099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154" name="Freeform 36">
            <a:extLst>
              <a:ext uri="{FF2B5EF4-FFF2-40B4-BE49-F238E27FC236}">
                <a16:creationId xmlns:a16="http://schemas.microsoft.com/office/drawing/2014/main" id="{00000000-0008-0000-0000-00009A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55" name="Rectangle 37">
            <a:extLst>
              <a:ext uri="{FF2B5EF4-FFF2-40B4-BE49-F238E27FC236}">
                <a16:creationId xmlns:a16="http://schemas.microsoft.com/office/drawing/2014/main" id="{00000000-0008-0000-0000-00009B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156" name="Rectangle 38">
            <a:extLst>
              <a:ext uri="{FF2B5EF4-FFF2-40B4-BE49-F238E27FC236}">
                <a16:creationId xmlns:a16="http://schemas.microsoft.com/office/drawing/2014/main" id="{00000000-0008-0000-0000-00009C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157" name="Freeform 39">
            <a:extLst>
              <a:ext uri="{FF2B5EF4-FFF2-40B4-BE49-F238E27FC236}">
                <a16:creationId xmlns:a16="http://schemas.microsoft.com/office/drawing/2014/main" id="{00000000-0008-0000-0000-00009D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158" name="Freeform 40">
            <a:extLst>
              <a:ext uri="{FF2B5EF4-FFF2-40B4-BE49-F238E27FC236}">
                <a16:creationId xmlns:a16="http://schemas.microsoft.com/office/drawing/2014/main" id="{00000000-0008-0000-0000-00009E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59" name="Freeform 41">
            <a:extLst>
              <a:ext uri="{FF2B5EF4-FFF2-40B4-BE49-F238E27FC236}">
                <a16:creationId xmlns:a16="http://schemas.microsoft.com/office/drawing/2014/main" id="{00000000-0008-0000-0000-00009F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160" name="Freeform 42">
            <a:extLst>
              <a:ext uri="{FF2B5EF4-FFF2-40B4-BE49-F238E27FC236}">
                <a16:creationId xmlns:a16="http://schemas.microsoft.com/office/drawing/2014/main" id="{00000000-0008-0000-0000-0000A0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1" name="Freeform 43">
            <a:extLst>
              <a:ext uri="{FF2B5EF4-FFF2-40B4-BE49-F238E27FC236}">
                <a16:creationId xmlns:a16="http://schemas.microsoft.com/office/drawing/2014/main" id="{00000000-0008-0000-0000-0000A1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162" name="Freeform 44">
            <a:extLst>
              <a:ext uri="{FF2B5EF4-FFF2-40B4-BE49-F238E27FC236}">
                <a16:creationId xmlns:a16="http://schemas.microsoft.com/office/drawing/2014/main" id="{00000000-0008-0000-0000-0000A2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63" name="Rectangle 45">
            <a:extLst>
              <a:ext uri="{FF2B5EF4-FFF2-40B4-BE49-F238E27FC236}">
                <a16:creationId xmlns:a16="http://schemas.microsoft.com/office/drawing/2014/main" id="{00000000-0008-0000-0000-0000A3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164" name="Freeform 46">
            <a:extLst>
              <a:ext uri="{FF2B5EF4-FFF2-40B4-BE49-F238E27FC236}">
                <a16:creationId xmlns:a16="http://schemas.microsoft.com/office/drawing/2014/main" id="{00000000-0008-0000-0000-0000A4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65" name="Freeform 47">
            <a:extLst>
              <a:ext uri="{FF2B5EF4-FFF2-40B4-BE49-F238E27FC236}">
                <a16:creationId xmlns:a16="http://schemas.microsoft.com/office/drawing/2014/main" id="{00000000-0008-0000-0000-0000A5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6" name="Freeform 48">
            <a:extLst>
              <a:ext uri="{FF2B5EF4-FFF2-40B4-BE49-F238E27FC236}">
                <a16:creationId xmlns:a16="http://schemas.microsoft.com/office/drawing/2014/main" id="{00000000-0008-0000-0000-0000A6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167" name="Freeform 49">
            <a:extLst>
              <a:ext uri="{FF2B5EF4-FFF2-40B4-BE49-F238E27FC236}">
                <a16:creationId xmlns:a16="http://schemas.microsoft.com/office/drawing/2014/main" id="{00000000-0008-0000-0000-0000A7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68" name="Freeform 50">
            <a:extLst>
              <a:ext uri="{FF2B5EF4-FFF2-40B4-BE49-F238E27FC236}">
                <a16:creationId xmlns:a16="http://schemas.microsoft.com/office/drawing/2014/main" id="{00000000-0008-0000-0000-0000A8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169" name="Freeform 51">
            <a:extLst>
              <a:ext uri="{FF2B5EF4-FFF2-40B4-BE49-F238E27FC236}">
                <a16:creationId xmlns:a16="http://schemas.microsoft.com/office/drawing/2014/main" id="{00000000-0008-0000-0000-0000A9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170" name="Freeform 52">
            <a:extLst>
              <a:ext uri="{FF2B5EF4-FFF2-40B4-BE49-F238E27FC236}">
                <a16:creationId xmlns:a16="http://schemas.microsoft.com/office/drawing/2014/main" id="{00000000-0008-0000-0000-0000AA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171" name="Freeform 53">
            <a:extLst>
              <a:ext uri="{FF2B5EF4-FFF2-40B4-BE49-F238E27FC236}">
                <a16:creationId xmlns:a16="http://schemas.microsoft.com/office/drawing/2014/main" id="{00000000-0008-0000-0000-0000AB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172" name="Freeform 54">
            <a:extLst>
              <a:ext uri="{FF2B5EF4-FFF2-40B4-BE49-F238E27FC236}">
                <a16:creationId xmlns:a16="http://schemas.microsoft.com/office/drawing/2014/main" id="{00000000-0008-0000-0000-0000AC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173" name="Freeform 55">
            <a:extLst>
              <a:ext uri="{FF2B5EF4-FFF2-40B4-BE49-F238E27FC236}">
                <a16:creationId xmlns:a16="http://schemas.microsoft.com/office/drawing/2014/main" id="{00000000-0008-0000-0000-0000AD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174" name="Freeform 56">
            <a:extLst>
              <a:ext uri="{FF2B5EF4-FFF2-40B4-BE49-F238E27FC236}">
                <a16:creationId xmlns:a16="http://schemas.microsoft.com/office/drawing/2014/main" id="{00000000-0008-0000-0000-0000AE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75" name="Rectangle 57">
            <a:extLst>
              <a:ext uri="{FF2B5EF4-FFF2-40B4-BE49-F238E27FC236}">
                <a16:creationId xmlns:a16="http://schemas.microsoft.com/office/drawing/2014/main" id="{00000000-0008-0000-0000-0000AF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176" name="Freeform 58">
            <a:extLst>
              <a:ext uri="{FF2B5EF4-FFF2-40B4-BE49-F238E27FC236}">
                <a16:creationId xmlns:a16="http://schemas.microsoft.com/office/drawing/2014/main" id="{00000000-0008-0000-0000-0000B0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77" name="Freeform 59">
            <a:extLst>
              <a:ext uri="{FF2B5EF4-FFF2-40B4-BE49-F238E27FC236}">
                <a16:creationId xmlns:a16="http://schemas.microsoft.com/office/drawing/2014/main" id="{00000000-0008-0000-0000-0000B1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78" name="Freeform 60">
            <a:extLst>
              <a:ext uri="{FF2B5EF4-FFF2-40B4-BE49-F238E27FC236}">
                <a16:creationId xmlns:a16="http://schemas.microsoft.com/office/drawing/2014/main" id="{00000000-0008-0000-0000-0000B2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179" name="Freeform 61">
            <a:extLst>
              <a:ext uri="{FF2B5EF4-FFF2-40B4-BE49-F238E27FC236}">
                <a16:creationId xmlns:a16="http://schemas.microsoft.com/office/drawing/2014/main" id="{00000000-0008-0000-0000-0000B3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180" name="Freeform 62">
            <a:extLst>
              <a:ext uri="{FF2B5EF4-FFF2-40B4-BE49-F238E27FC236}">
                <a16:creationId xmlns:a16="http://schemas.microsoft.com/office/drawing/2014/main" id="{00000000-0008-0000-0000-0000B4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1" name="Rectangle 63">
            <a:extLst>
              <a:ext uri="{FF2B5EF4-FFF2-40B4-BE49-F238E27FC236}">
                <a16:creationId xmlns:a16="http://schemas.microsoft.com/office/drawing/2014/main" id="{00000000-0008-0000-0000-0000B5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182" name="Freeform 64">
            <a:extLst>
              <a:ext uri="{FF2B5EF4-FFF2-40B4-BE49-F238E27FC236}">
                <a16:creationId xmlns:a16="http://schemas.microsoft.com/office/drawing/2014/main" id="{00000000-0008-0000-0000-0000B6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183" name="Freeform 65">
            <a:extLst>
              <a:ext uri="{FF2B5EF4-FFF2-40B4-BE49-F238E27FC236}">
                <a16:creationId xmlns:a16="http://schemas.microsoft.com/office/drawing/2014/main" id="{00000000-0008-0000-0000-0000B7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84" name="Freeform 66">
            <a:extLst>
              <a:ext uri="{FF2B5EF4-FFF2-40B4-BE49-F238E27FC236}">
                <a16:creationId xmlns:a16="http://schemas.microsoft.com/office/drawing/2014/main" id="{00000000-0008-0000-0000-0000B8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5" name="Freeform 67">
            <a:extLst>
              <a:ext uri="{FF2B5EF4-FFF2-40B4-BE49-F238E27FC236}">
                <a16:creationId xmlns:a16="http://schemas.microsoft.com/office/drawing/2014/main" id="{00000000-0008-0000-0000-0000B9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86" name="Freeform 68">
            <a:extLst>
              <a:ext uri="{FF2B5EF4-FFF2-40B4-BE49-F238E27FC236}">
                <a16:creationId xmlns:a16="http://schemas.microsoft.com/office/drawing/2014/main" id="{00000000-0008-0000-0000-0000BA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187" name="Freeform 69">
            <a:extLst>
              <a:ext uri="{FF2B5EF4-FFF2-40B4-BE49-F238E27FC236}">
                <a16:creationId xmlns:a16="http://schemas.microsoft.com/office/drawing/2014/main" id="{00000000-0008-0000-0000-0000BB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188" name="Freeform 70">
            <a:extLst>
              <a:ext uri="{FF2B5EF4-FFF2-40B4-BE49-F238E27FC236}">
                <a16:creationId xmlns:a16="http://schemas.microsoft.com/office/drawing/2014/main" id="{00000000-0008-0000-0000-0000BC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89" name="Freeform 71">
            <a:extLst>
              <a:ext uri="{FF2B5EF4-FFF2-40B4-BE49-F238E27FC236}">
                <a16:creationId xmlns:a16="http://schemas.microsoft.com/office/drawing/2014/main" id="{00000000-0008-0000-0000-0000BD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190" name="Freeform 72">
            <a:extLst>
              <a:ext uri="{FF2B5EF4-FFF2-40B4-BE49-F238E27FC236}">
                <a16:creationId xmlns:a16="http://schemas.microsoft.com/office/drawing/2014/main" id="{00000000-0008-0000-0000-0000BE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91" name="Freeform 73">
            <a:extLst>
              <a:ext uri="{FF2B5EF4-FFF2-40B4-BE49-F238E27FC236}">
                <a16:creationId xmlns:a16="http://schemas.microsoft.com/office/drawing/2014/main" id="{00000000-0008-0000-0000-0000BF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92" name="Freeform 74">
            <a:extLst>
              <a:ext uri="{FF2B5EF4-FFF2-40B4-BE49-F238E27FC236}">
                <a16:creationId xmlns:a16="http://schemas.microsoft.com/office/drawing/2014/main" id="{00000000-0008-0000-0000-0000C0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193" name="Freeform 75">
            <a:extLst>
              <a:ext uri="{FF2B5EF4-FFF2-40B4-BE49-F238E27FC236}">
                <a16:creationId xmlns:a16="http://schemas.microsoft.com/office/drawing/2014/main" id="{00000000-0008-0000-0000-0000C1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194" name="Freeform 76">
            <a:extLst>
              <a:ext uri="{FF2B5EF4-FFF2-40B4-BE49-F238E27FC236}">
                <a16:creationId xmlns:a16="http://schemas.microsoft.com/office/drawing/2014/main" id="{00000000-0008-0000-0000-0000C2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195" name="Freeform 77">
            <a:extLst>
              <a:ext uri="{FF2B5EF4-FFF2-40B4-BE49-F238E27FC236}">
                <a16:creationId xmlns:a16="http://schemas.microsoft.com/office/drawing/2014/main" id="{00000000-0008-0000-0000-0000C3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196" name="Freeform 78">
            <a:extLst>
              <a:ext uri="{FF2B5EF4-FFF2-40B4-BE49-F238E27FC236}">
                <a16:creationId xmlns:a16="http://schemas.microsoft.com/office/drawing/2014/main" id="{00000000-0008-0000-0000-0000C4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97" name="Freeform 79">
            <a:extLst>
              <a:ext uri="{FF2B5EF4-FFF2-40B4-BE49-F238E27FC236}">
                <a16:creationId xmlns:a16="http://schemas.microsoft.com/office/drawing/2014/main" id="{00000000-0008-0000-0000-0000C5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198" name="Freeform 80">
            <a:extLst>
              <a:ext uri="{FF2B5EF4-FFF2-40B4-BE49-F238E27FC236}">
                <a16:creationId xmlns:a16="http://schemas.microsoft.com/office/drawing/2014/main" id="{00000000-0008-0000-0000-0000C6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199" name="Freeform 81">
            <a:extLst>
              <a:ext uri="{FF2B5EF4-FFF2-40B4-BE49-F238E27FC236}">
                <a16:creationId xmlns:a16="http://schemas.microsoft.com/office/drawing/2014/main" id="{00000000-0008-0000-0000-0000C7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200" name="Freeform 82">
            <a:extLst>
              <a:ext uri="{FF2B5EF4-FFF2-40B4-BE49-F238E27FC236}">
                <a16:creationId xmlns:a16="http://schemas.microsoft.com/office/drawing/2014/main" id="{00000000-0008-0000-0000-0000C8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201" name="Freeform 83">
            <a:extLst>
              <a:ext uri="{FF2B5EF4-FFF2-40B4-BE49-F238E27FC236}">
                <a16:creationId xmlns:a16="http://schemas.microsoft.com/office/drawing/2014/main" id="{00000000-0008-0000-0000-0000C9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202" name="Freeform 84">
            <a:extLst>
              <a:ext uri="{FF2B5EF4-FFF2-40B4-BE49-F238E27FC236}">
                <a16:creationId xmlns:a16="http://schemas.microsoft.com/office/drawing/2014/main" id="{00000000-0008-0000-0000-0000CA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203" name="Freeform 85">
            <a:extLst>
              <a:ext uri="{FF2B5EF4-FFF2-40B4-BE49-F238E27FC236}">
                <a16:creationId xmlns:a16="http://schemas.microsoft.com/office/drawing/2014/main" id="{00000000-0008-0000-0000-0000CB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204" name="Freeform 86">
            <a:extLst>
              <a:ext uri="{FF2B5EF4-FFF2-40B4-BE49-F238E27FC236}">
                <a16:creationId xmlns:a16="http://schemas.microsoft.com/office/drawing/2014/main" id="{00000000-0008-0000-0000-0000CC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205" name="Rectangle 87">
            <a:extLst>
              <a:ext uri="{FF2B5EF4-FFF2-40B4-BE49-F238E27FC236}">
                <a16:creationId xmlns:a16="http://schemas.microsoft.com/office/drawing/2014/main" id="{00000000-0008-0000-0000-0000CD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206" name="Freeform 88">
            <a:extLst>
              <a:ext uri="{FF2B5EF4-FFF2-40B4-BE49-F238E27FC236}">
                <a16:creationId xmlns:a16="http://schemas.microsoft.com/office/drawing/2014/main" id="{00000000-0008-0000-0000-0000CE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07" name="Freeform 89">
            <a:extLst>
              <a:ext uri="{FF2B5EF4-FFF2-40B4-BE49-F238E27FC236}">
                <a16:creationId xmlns:a16="http://schemas.microsoft.com/office/drawing/2014/main" id="{00000000-0008-0000-0000-0000CF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208" name="Rectangle 90">
            <a:extLst>
              <a:ext uri="{FF2B5EF4-FFF2-40B4-BE49-F238E27FC236}">
                <a16:creationId xmlns:a16="http://schemas.microsoft.com/office/drawing/2014/main" id="{00000000-0008-0000-0000-0000D0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209" name="Freeform 91">
            <a:extLst>
              <a:ext uri="{FF2B5EF4-FFF2-40B4-BE49-F238E27FC236}">
                <a16:creationId xmlns:a16="http://schemas.microsoft.com/office/drawing/2014/main" id="{00000000-0008-0000-0000-0000D1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10" name="Freeform 92">
            <a:extLst>
              <a:ext uri="{FF2B5EF4-FFF2-40B4-BE49-F238E27FC236}">
                <a16:creationId xmlns:a16="http://schemas.microsoft.com/office/drawing/2014/main" id="{00000000-0008-0000-0000-0000D2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1" name="Rectangle 93">
            <a:extLst>
              <a:ext uri="{FF2B5EF4-FFF2-40B4-BE49-F238E27FC236}">
                <a16:creationId xmlns:a16="http://schemas.microsoft.com/office/drawing/2014/main" id="{00000000-0008-0000-0000-0000D3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212" name="Freeform 94">
            <a:extLst>
              <a:ext uri="{FF2B5EF4-FFF2-40B4-BE49-F238E27FC236}">
                <a16:creationId xmlns:a16="http://schemas.microsoft.com/office/drawing/2014/main" id="{00000000-0008-0000-0000-0000D4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213" name="Freeform 95">
            <a:extLst>
              <a:ext uri="{FF2B5EF4-FFF2-40B4-BE49-F238E27FC236}">
                <a16:creationId xmlns:a16="http://schemas.microsoft.com/office/drawing/2014/main" id="{00000000-0008-0000-0000-0000D5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214" name="Freeform 96">
            <a:extLst>
              <a:ext uri="{FF2B5EF4-FFF2-40B4-BE49-F238E27FC236}">
                <a16:creationId xmlns:a16="http://schemas.microsoft.com/office/drawing/2014/main" id="{00000000-0008-0000-0000-0000D6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15" name="Freeform 97">
            <a:extLst>
              <a:ext uri="{FF2B5EF4-FFF2-40B4-BE49-F238E27FC236}">
                <a16:creationId xmlns:a16="http://schemas.microsoft.com/office/drawing/2014/main" id="{00000000-0008-0000-0000-0000D7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216" name="Freeform 98">
            <a:extLst>
              <a:ext uri="{FF2B5EF4-FFF2-40B4-BE49-F238E27FC236}">
                <a16:creationId xmlns:a16="http://schemas.microsoft.com/office/drawing/2014/main" id="{00000000-0008-0000-0000-0000D8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7" name="Freeform 99">
            <a:extLst>
              <a:ext uri="{FF2B5EF4-FFF2-40B4-BE49-F238E27FC236}">
                <a16:creationId xmlns:a16="http://schemas.microsoft.com/office/drawing/2014/main" id="{00000000-0008-0000-0000-0000D9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18" name="Freeform 100">
            <a:extLst>
              <a:ext uri="{FF2B5EF4-FFF2-40B4-BE49-F238E27FC236}">
                <a16:creationId xmlns:a16="http://schemas.microsoft.com/office/drawing/2014/main" id="{00000000-0008-0000-0000-0000DA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219" name="Freeform 101">
            <a:extLst>
              <a:ext uri="{FF2B5EF4-FFF2-40B4-BE49-F238E27FC236}">
                <a16:creationId xmlns:a16="http://schemas.microsoft.com/office/drawing/2014/main" id="{00000000-0008-0000-0000-0000DB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220" name="Rectangle 102">
            <a:extLst>
              <a:ext uri="{FF2B5EF4-FFF2-40B4-BE49-F238E27FC236}">
                <a16:creationId xmlns:a16="http://schemas.microsoft.com/office/drawing/2014/main" id="{00000000-0008-0000-0000-0000DC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221" name="Freeform 103">
            <a:extLst>
              <a:ext uri="{FF2B5EF4-FFF2-40B4-BE49-F238E27FC236}">
                <a16:creationId xmlns:a16="http://schemas.microsoft.com/office/drawing/2014/main" id="{00000000-0008-0000-0000-0000DD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22" name="Freeform 104">
            <a:extLst>
              <a:ext uri="{FF2B5EF4-FFF2-40B4-BE49-F238E27FC236}">
                <a16:creationId xmlns:a16="http://schemas.microsoft.com/office/drawing/2014/main" id="{00000000-0008-0000-0000-0000DE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223" name="Freeform 105">
            <a:extLst>
              <a:ext uri="{FF2B5EF4-FFF2-40B4-BE49-F238E27FC236}">
                <a16:creationId xmlns:a16="http://schemas.microsoft.com/office/drawing/2014/main" id="{00000000-0008-0000-0000-0000DF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224" name="Freeform 106">
            <a:extLst>
              <a:ext uri="{FF2B5EF4-FFF2-40B4-BE49-F238E27FC236}">
                <a16:creationId xmlns:a16="http://schemas.microsoft.com/office/drawing/2014/main" id="{00000000-0008-0000-0000-0000E0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225" name="Freeform 107">
            <a:extLst>
              <a:ext uri="{FF2B5EF4-FFF2-40B4-BE49-F238E27FC236}">
                <a16:creationId xmlns:a16="http://schemas.microsoft.com/office/drawing/2014/main" id="{00000000-0008-0000-0000-0000E1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226" name="Rectangle 108">
            <a:extLst>
              <a:ext uri="{FF2B5EF4-FFF2-40B4-BE49-F238E27FC236}">
                <a16:creationId xmlns:a16="http://schemas.microsoft.com/office/drawing/2014/main" id="{00000000-0008-0000-0000-0000E2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227" name="Rectangle 109">
            <a:extLst>
              <a:ext uri="{FF2B5EF4-FFF2-40B4-BE49-F238E27FC236}">
                <a16:creationId xmlns:a16="http://schemas.microsoft.com/office/drawing/2014/main" id="{00000000-0008-0000-0000-0000E3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228" name="Freeform 110">
            <a:extLst>
              <a:ext uri="{FF2B5EF4-FFF2-40B4-BE49-F238E27FC236}">
                <a16:creationId xmlns:a16="http://schemas.microsoft.com/office/drawing/2014/main" id="{00000000-0008-0000-0000-0000E4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29" name="Freeform 111">
            <a:extLst>
              <a:ext uri="{FF2B5EF4-FFF2-40B4-BE49-F238E27FC236}">
                <a16:creationId xmlns:a16="http://schemas.microsoft.com/office/drawing/2014/main" id="{00000000-0008-0000-0000-0000E5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230" name="Freeform 112">
            <a:extLst>
              <a:ext uri="{FF2B5EF4-FFF2-40B4-BE49-F238E27FC236}">
                <a16:creationId xmlns:a16="http://schemas.microsoft.com/office/drawing/2014/main" id="{00000000-0008-0000-0000-0000E6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31" name="Freeform 113">
            <a:extLst>
              <a:ext uri="{FF2B5EF4-FFF2-40B4-BE49-F238E27FC236}">
                <a16:creationId xmlns:a16="http://schemas.microsoft.com/office/drawing/2014/main" id="{00000000-0008-0000-0000-0000E7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232" name="Rectangle 114">
            <a:extLst>
              <a:ext uri="{FF2B5EF4-FFF2-40B4-BE49-F238E27FC236}">
                <a16:creationId xmlns:a16="http://schemas.microsoft.com/office/drawing/2014/main" id="{00000000-0008-0000-0000-0000E8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233" name="Freeform 115">
            <a:extLst>
              <a:ext uri="{FF2B5EF4-FFF2-40B4-BE49-F238E27FC236}">
                <a16:creationId xmlns:a16="http://schemas.microsoft.com/office/drawing/2014/main" id="{00000000-0008-0000-0000-0000E9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34" name="Freeform 116">
            <a:extLst>
              <a:ext uri="{FF2B5EF4-FFF2-40B4-BE49-F238E27FC236}">
                <a16:creationId xmlns:a16="http://schemas.microsoft.com/office/drawing/2014/main" id="{00000000-0008-0000-0000-0000EA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235" name="Freeform 117">
            <a:extLst>
              <a:ext uri="{FF2B5EF4-FFF2-40B4-BE49-F238E27FC236}">
                <a16:creationId xmlns:a16="http://schemas.microsoft.com/office/drawing/2014/main" id="{00000000-0008-0000-0000-0000EB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H982"/>
  <sheetViews>
    <sheetView tabSelected="1" topLeftCell="A922" zoomScaleNormal="100" workbookViewId="0">
      <selection activeCell="K931" sqref="K931"/>
    </sheetView>
  </sheetViews>
  <sheetFormatPr defaultRowHeight="15" x14ac:dyDescent="0.25"/>
  <cols>
    <col min="1" max="1" width="5.7109375" style="1" customWidth="1"/>
    <col min="2" max="2" width="60.7109375" style="5" customWidth="1"/>
    <col min="3" max="3" width="1.7109375" style="75" customWidth="1"/>
    <col min="4" max="4" width="10.7109375" style="121" customWidth="1"/>
    <col min="5" max="5" width="1.7109375" style="85" customWidth="1"/>
    <col min="6" max="6" width="15.7109375" style="110" customWidth="1"/>
    <col min="7" max="7" width="1.7109375" style="87" customWidth="1"/>
    <col min="8" max="8" width="15.7109375" style="88" customWidth="1"/>
  </cols>
  <sheetData>
    <row r="1" spans="1:8" x14ac:dyDescent="0.25">
      <c r="B1" s="2"/>
    </row>
    <row r="2" spans="1:8" x14ac:dyDescent="0.25">
      <c r="A2" s="31"/>
      <c r="B2" s="2"/>
    </row>
    <row r="3" spans="1:8" x14ac:dyDescent="0.25">
      <c r="A3" s="82" t="s">
        <v>106</v>
      </c>
      <c r="B3" s="3"/>
      <c r="C3" s="76"/>
      <c r="D3" s="116"/>
      <c r="E3" s="86"/>
      <c r="G3" s="111"/>
      <c r="H3" s="112"/>
    </row>
    <row r="4" spans="1:8" x14ac:dyDescent="0.25">
      <c r="A4" s="82"/>
      <c r="B4" s="3"/>
      <c r="C4" s="76"/>
      <c r="D4" s="116"/>
      <c r="E4" s="86"/>
      <c r="G4" s="111"/>
      <c r="H4" s="112"/>
    </row>
    <row r="5" spans="1:8" x14ac:dyDescent="0.25">
      <c r="B5" s="202" t="s">
        <v>107</v>
      </c>
      <c r="C5" s="202"/>
      <c r="D5" s="202"/>
      <c r="E5" s="202"/>
      <c r="F5" s="202"/>
      <c r="G5" s="202"/>
      <c r="H5" s="202"/>
    </row>
    <row r="6" spans="1:8" x14ac:dyDescent="0.25">
      <c r="B6" s="147" t="s">
        <v>203</v>
      </c>
      <c r="C6" s="171"/>
      <c r="D6" s="171"/>
      <c r="E6" s="171"/>
      <c r="F6" s="33"/>
      <c r="G6" s="171"/>
      <c r="H6" s="171"/>
    </row>
    <row r="7" spans="1:8" x14ac:dyDescent="0.25">
      <c r="B7" s="147"/>
      <c r="C7" s="171"/>
      <c r="D7" s="171"/>
      <c r="E7" s="171"/>
      <c r="F7" s="33"/>
      <c r="G7" s="171"/>
      <c r="H7" s="171"/>
    </row>
    <row r="8" spans="1:8" x14ac:dyDescent="0.25">
      <c r="B8" s="83" t="s">
        <v>3</v>
      </c>
      <c r="D8" s="122" t="s">
        <v>192</v>
      </c>
      <c r="E8" s="89" t="s">
        <v>192</v>
      </c>
      <c r="F8" s="150"/>
      <c r="G8" s="90"/>
      <c r="H8" s="117"/>
    </row>
    <row r="9" spans="1:8" x14ac:dyDescent="0.25">
      <c r="A9" s="84"/>
      <c r="C9" s="180" t="s">
        <v>282</v>
      </c>
      <c r="F9" s="152" t="s">
        <v>345</v>
      </c>
      <c r="G9" s="10"/>
      <c r="H9" s="10"/>
    </row>
    <row r="10" spans="1:8" x14ac:dyDescent="0.25">
      <c r="A10" s="84"/>
      <c r="B10" s="83"/>
      <c r="C10" s="2"/>
      <c r="D10" s="89"/>
      <c r="E10" s="168" t="s">
        <v>208</v>
      </c>
      <c r="F10" s="152">
        <v>1695.55</v>
      </c>
      <c r="G10" s="10" t="s">
        <v>0</v>
      </c>
      <c r="H10" s="10"/>
    </row>
    <row r="11" spans="1:8" x14ac:dyDescent="0.25">
      <c r="A11" s="84"/>
      <c r="B11" s="138" t="s">
        <v>142</v>
      </c>
      <c r="C11" s="2"/>
      <c r="D11" s="131"/>
      <c r="E11" s="68"/>
      <c r="F11" s="131"/>
      <c r="G11" s="68"/>
      <c r="H11" s="68"/>
    </row>
    <row r="12" spans="1:8" x14ac:dyDescent="0.25">
      <c r="A12" s="84"/>
      <c r="B12" s="83"/>
      <c r="C12" s="2"/>
      <c r="D12" s="131"/>
      <c r="E12" s="68"/>
      <c r="F12" s="131"/>
      <c r="G12" s="68"/>
      <c r="H12" s="68"/>
    </row>
    <row r="13" spans="1:8" ht="57" x14ac:dyDescent="0.25">
      <c r="A13" s="84"/>
      <c r="B13" s="139" t="s">
        <v>143</v>
      </c>
      <c r="C13" s="2"/>
      <c r="D13" s="131"/>
      <c r="E13" s="68"/>
      <c r="F13" s="131"/>
      <c r="G13" s="68"/>
      <c r="H13" s="68"/>
    </row>
    <row r="14" spans="1:8" x14ac:dyDescent="0.25">
      <c r="A14" s="84"/>
      <c r="B14" s="83"/>
      <c r="C14" s="2"/>
      <c r="D14" s="131"/>
      <c r="E14" s="68"/>
      <c r="F14" s="131"/>
      <c r="G14" s="68"/>
      <c r="H14" s="68"/>
    </row>
    <row r="15" spans="1:8" ht="85.5" x14ac:dyDescent="0.25">
      <c r="A15" s="84"/>
      <c r="B15" s="139" t="s">
        <v>144</v>
      </c>
      <c r="C15" s="2"/>
      <c r="D15" s="131"/>
      <c r="E15" s="68"/>
      <c r="F15" s="131"/>
      <c r="G15" s="68"/>
      <c r="H15" s="68"/>
    </row>
    <row r="16" spans="1:8" x14ac:dyDescent="0.25">
      <c r="A16" s="84"/>
      <c r="B16" s="83"/>
      <c r="C16" s="2"/>
      <c r="D16" s="131"/>
      <c r="E16" s="68"/>
      <c r="F16" s="131"/>
      <c r="G16" s="68"/>
      <c r="H16" s="68"/>
    </row>
    <row r="17" spans="1:8" ht="42.75" x14ac:dyDescent="0.25">
      <c r="A17" s="84"/>
      <c r="B17" s="139" t="s">
        <v>145</v>
      </c>
      <c r="C17" s="2"/>
      <c r="D17" s="131"/>
      <c r="E17" s="68"/>
      <c r="F17" s="131"/>
      <c r="G17" s="68"/>
      <c r="H17" s="68"/>
    </row>
    <row r="18" spans="1:8" x14ac:dyDescent="0.25">
      <c r="A18" s="84"/>
      <c r="B18" s="83"/>
      <c r="C18" s="2"/>
      <c r="D18" s="131"/>
      <c r="E18" s="68"/>
      <c r="F18" s="131"/>
      <c r="G18" s="68"/>
      <c r="H18" s="68"/>
    </row>
    <row r="19" spans="1:8" ht="57" x14ac:dyDescent="0.25">
      <c r="A19" s="84"/>
      <c r="B19" s="139" t="s">
        <v>146</v>
      </c>
      <c r="C19" s="2"/>
      <c r="D19" s="131"/>
      <c r="E19" s="68"/>
      <c r="F19" s="131"/>
      <c r="G19" s="68"/>
      <c r="H19" s="68"/>
    </row>
    <row r="20" spans="1:8" x14ac:dyDescent="0.25">
      <c r="A20" s="84"/>
      <c r="B20" s="83"/>
      <c r="C20" s="2"/>
      <c r="D20" s="131"/>
      <c r="E20" s="68"/>
      <c r="F20" s="131"/>
      <c r="G20" s="68"/>
      <c r="H20" s="68"/>
    </row>
    <row r="21" spans="1:8" ht="57" x14ac:dyDescent="0.25">
      <c r="A21" s="84"/>
      <c r="B21" s="139" t="s">
        <v>147</v>
      </c>
      <c r="C21" s="2"/>
      <c r="D21" s="131"/>
      <c r="E21" s="68"/>
      <c r="F21" s="131"/>
      <c r="G21" s="68"/>
      <c r="H21" s="68"/>
    </row>
    <row r="22" spans="1:8" x14ac:dyDescent="0.25">
      <c r="A22" s="84"/>
      <c r="B22" s="83"/>
      <c r="C22" s="2"/>
      <c r="D22" s="131"/>
      <c r="E22" s="68"/>
      <c r="F22" s="131"/>
      <c r="G22" s="68"/>
      <c r="H22" s="68"/>
    </row>
    <row r="23" spans="1:8" ht="42.75" x14ac:dyDescent="0.25">
      <c r="A23" s="84"/>
      <c r="B23" s="139" t="s">
        <v>148</v>
      </c>
      <c r="C23" s="2"/>
      <c r="D23" s="131"/>
      <c r="E23" s="68"/>
      <c r="F23" s="131"/>
      <c r="G23" s="68"/>
      <c r="H23" s="68"/>
    </row>
    <row r="24" spans="1:8" x14ac:dyDescent="0.25">
      <c r="A24" s="84"/>
      <c r="B24" s="83"/>
      <c r="C24" s="2"/>
      <c r="D24" s="131"/>
      <c r="E24" s="68"/>
      <c r="F24" s="131"/>
      <c r="G24" s="68"/>
      <c r="H24" s="68"/>
    </row>
    <row r="25" spans="1:8" ht="142.5" x14ac:dyDescent="0.25">
      <c r="A25" s="84"/>
      <c r="B25" s="139" t="s">
        <v>149</v>
      </c>
      <c r="C25" s="2"/>
      <c r="D25" s="131"/>
      <c r="E25" s="68"/>
      <c r="F25" s="131"/>
      <c r="G25" s="68"/>
      <c r="H25" s="68"/>
    </row>
    <row r="26" spans="1:8" x14ac:dyDescent="0.25">
      <c r="A26" s="84"/>
      <c r="B26" s="83"/>
      <c r="C26" s="2"/>
      <c r="D26" s="131"/>
      <c r="E26" s="68"/>
      <c r="F26" s="131"/>
      <c r="G26" s="68"/>
      <c r="H26" s="68"/>
    </row>
    <row r="27" spans="1:8" ht="28.5" x14ac:dyDescent="0.25">
      <c r="A27" s="84"/>
      <c r="B27" s="139" t="s">
        <v>150</v>
      </c>
      <c r="C27" s="2"/>
      <c r="D27" s="131"/>
      <c r="E27" s="68"/>
      <c r="F27" s="131"/>
      <c r="G27" s="68"/>
      <c r="H27" s="68"/>
    </row>
    <row r="28" spans="1:8" x14ac:dyDescent="0.25">
      <c r="A28" s="84"/>
      <c r="B28" s="83"/>
      <c r="C28" s="2"/>
      <c r="D28" s="131"/>
      <c r="E28" s="68"/>
      <c r="F28" s="131"/>
      <c r="G28" s="68"/>
      <c r="H28" s="68"/>
    </row>
    <row r="29" spans="1:8" ht="99.75" x14ac:dyDescent="0.25">
      <c r="A29" s="84"/>
      <c r="B29" s="139" t="s">
        <v>151</v>
      </c>
      <c r="C29" s="2"/>
      <c r="D29" s="131"/>
      <c r="E29" s="68"/>
      <c r="F29" s="131"/>
      <c r="G29" s="68"/>
      <c r="H29" s="68"/>
    </row>
    <row r="30" spans="1:8" x14ac:dyDescent="0.25">
      <c r="A30" s="84"/>
      <c r="B30" s="83"/>
      <c r="C30" s="2"/>
      <c r="D30" s="131"/>
      <c r="E30" s="68"/>
      <c r="F30" s="131"/>
      <c r="G30" s="68"/>
      <c r="H30" s="68"/>
    </row>
    <row r="31" spans="1:8" ht="114" x14ac:dyDescent="0.25">
      <c r="A31" s="84"/>
      <c r="B31" s="139" t="s">
        <v>152</v>
      </c>
      <c r="C31" s="2"/>
      <c r="D31" s="131"/>
      <c r="E31" s="68"/>
      <c r="F31" s="131"/>
      <c r="G31" s="68"/>
      <c r="H31" s="68"/>
    </row>
    <row r="32" spans="1:8" x14ac:dyDescent="0.25">
      <c r="A32" s="84"/>
      <c r="B32" s="83"/>
      <c r="C32" s="2"/>
      <c r="D32" s="131"/>
      <c r="E32" s="68"/>
      <c r="F32" s="131"/>
      <c r="G32" s="68"/>
      <c r="H32" s="68"/>
    </row>
    <row r="33" spans="1:8" ht="42.75" x14ac:dyDescent="0.25">
      <c r="A33" s="84"/>
      <c r="B33" s="139" t="s">
        <v>153</v>
      </c>
      <c r="C33" s="2"/>
      <c r="D33" s="131"/>
      <c r="E33" s="68"/>
      <c r="F33" s="131"/>
      <c r="G33" s="68"/>
      <c r="H33" s="68"/>
    </row>
    <row r="34" spans="1:8" x14ac:dyDescent="0.25">
      <c r="A34" s="84"/>
      <c r="B34" s="83"/>
      <c r="C34" s="2"/>
      <c r="D34" s="131"/>
      <c r="E34" s="68"/>
      <c r="F34" s="131"/>
      <c r="G34" s="68"/>
      <c r="H34" s="68"/>
    </row>
    <row r="35" spans="1:8" ht="42.75" x14ac:dyDescent="0.25">
      <c r="A35" s="84"/>
      <c r="B35" s="139" t="s">
        <v>154</v>
      </c>
      <c r="C35" s="2"/>
      <c r="D35" s="131"/>
      <c r="E35" s="68"/>
      <c r="F35" s="131"/>
      <c r="G35" s="68"/>
      <c r="H35" s="68"/>
    </row>
    <row r="36" spans="1:8" x14ac:dyDescent="0.25">
      <c r="A36" s="84"/>
      <c r="B36" s="83"/>
      <c r="C36" s="2"/>
      <c r="D36" s="131"/>
      <c r="E36" s="68"/>
      <c r="F36" s="131"/>
      <c r="G36" s="68"/>
      <c r="H36" s="68"/>
    </row>
    <row r="37" spans="1:8" ht="57" x14ac:dyDescent="0.25">
      <c r="A37" s="84"/>
      <c r="B37" s="139" t="s">
        <v>155</v>
      </c>
      <c r="C37" s="2"/>
      <c r="D37" s="131"/>
      <c r="E37" s="68"/>
      <c r="F37" s="131"/>
      <c r="G37" s="68"/>
      <c r="H37" s="68"/>
    </row>
    <row r="38" spans="1:8" x14ac:dyDescent="0.25">
      <c r="A38" s="84"/>
      <c r="B38" s="139"/>
      <c r="C38" s="2"/>
      <c r="D38" s="131"/>
      <c r="E38" s="68"/>
      <c r="F38" s="131"/>
      <c r="G38" s="68"/>
      <c r="H38" s="68"/>
    </row>
    <row r="39" spans="1:8" ht="42.75" x14ac:dyDescent="0.25">
      <c r="A39" s="84"/>
      <c r="B39" s="139" t="s">
        <v>156</v>
      </c>
      <c r="C39" s="2"/>
      <c r="D39" s="131"/>
      <c r="E39" s="68"/>
      <c r="F39" s="131"/>
      <c r="G39" s="68"/>
      <c r="H39" s="68"/>
    </row>
    <row r="40" spans="1:8" x14ac:dyDescent="0.25">
      <c r="A40" s="84"/>
      <c r="B40" s="139"/>
      <c r="C40" s="2"/>
      <c r="D40" s="131"/>
      <c r="E40" s="68"/>
      <c r="F40" s="131"/>
      <c r="G40" s="68"/>
      <c r="H40" s="68"/>
    </row>
    <row r="41" spans="1:8" ht="71.25" x14ac:dyDescent="0.25">
      <c r="A41" s="84"/>
      <c r="B41" s="139" t="s">
        <v>157</v>
      </c>
      <c r="C41" s="2"/>
      <c r="D41" s="131"/>
      <c r="E41" s="68"/>
      <c r="F41" s="131"/>
      <c r="G41" s="68"/>
      <c r="H41" s="68"/>
    </row>
    <row r="42" spans="1:8" x14ac:dyDescent="0.25">
      <c r="A42" s="84"/>
      <c r="B42" s="139"/>
      <c r="C42" s="2"/>
      <c r="D42" s="131"/>
      <c r="E42" s="68"/>
      <c r="F42" s="131"/>
      <c r="G42" s="68"/>
      <c r="H42" s="68"/>
    </row>
    <row r="43" spans="1:8" ht="42.75" x14ac:dyDescent="0.25">
      <c r="A43" s="84"/>
      <c r="B43" s="139" t="s">
        <v>158</v>
      </c>
      <c r="C43" s="2"/>
      <c r="D43" s="131"/>
      <c r="E43" s="68"/>
      <c r="F43" s="131"/>
      <c r="G43" s="68"/>
      <c r="H43" s="68"/>
    </row>
    <row r="44" spans="1:8" x14ac:dyDescent="0.25">
      <c r="A44" s="84"/>
      <c r="B44" s="139"/>
      <c r="C44" s="2"/>
      <c r="D44" s="131"/>
      <c r="E44" s="68"/>
      <c r="F44" s="131"/>
      <c r="G44" s="68"/>
      <c r="H44" s="68"/>
    </row>
    <row r="45" spans="1:8" ht="42.75" x14ac:dyDescent="0.25">
      <c r="A45" s="84"/>
      <c r="B45" s="139" t="s">
        <v>159</v>
      </c>
      <c r="C45" s="2"/>
      <c r="D45" s="131"/>
      <c r="E45" s="68"/>
      <c r="F45" s="131"/>
      <c r="G45" s="68"/>
      <c r="H45" s="68"/>
    </row>
    <row r="46" spans="1:8" x14ac:dyDescent="0.25">
      <c r="A46" s="84"/>
      <c r="B46" s="139"/>
      <c r="C46" s="2"/>
      <c r="D46" s="131"/>
      <c r="E46" s="68"/>
      <c r="F46" s="131"/>
      <c r="G46" s="68"/>
      <c r="H46" s="68"/>
    </row>
    <row r="47" spans="1:8" ht="28.5" x14ac:dyDescent="0.25">
      <c r="A47" s="84"/>
      <c r="B47" s="139" t="s">
        <v>160</v>
      </c>
      <c r="C47" s="2"/>
      <c r="D47" s="131"/>
      <c r="E47" s="68"/>
      <c r="F47" s="131"/>
      <c r="G47" s="68"/>
      <c r="H47" s="68"/>
    </row>
    <row r="48" spans="1:8" x14ac:dyDescent="0.25">
      <c r="A48" s="84"/>
      <c r="B48" s="139"/>
      <c r="C48" s="2"/>
      <c r="D48" s="131"/>
      <c r="E48" s="68"/>
      <c r="F48" s="131"/>
      <c r="G48" s="68"/>
      <c r="H48" s="68"/>
    </row>
    <row r="49" spans="1:8" ht="57" x14ac:dyDescent="0.25">
      <c r="A49" s="84"/>
      <c r="B49" s="139" t="s">
        <v>161</v>
      </c>
      <c r="C49" s="2"/>
      <c r="D49" s="131"/>
      <c r="E49" s="68"/>
      <c r="F49" s="131"/>
      <c r="G49" s="68"/>
      <c r="H49" s="68"/>
    </row>
    <row r="50" spans="1:8" x14ac:dyDescent="0.25">
      <c r="A50" s="84"/>
      <c r="B50" s="139"/>
      <c r="C50" s="2"/>
      <c r="D50" s="131"/>
      <c r="E50" s="68"/>
      <c r="F50" s="131"/>
      <c r="G50" s="68"/>
      <c r="H50" s="68"/>
    </row>
    <row r="51" spans="1:8" ht="85.5" x14ac:dyDescent="0.25">
      <c r="A51" s="84"/>
      <c r="B51" s="139" t="s">
        <v>162</v>
      </c>
      <c r="C51" s="2"/>
      <c r="D51" s="131"/>
      <c r="E51" s="68"/>
      <c r="F51" s="131"/>
      <c r="G51" s="68"/>
      <c r="H51" s="68"/>
    </row>
    <row r="52" spans="1:8" x14ac:dyDescent="0.25">
      <c r="A52" s="84"/>
      <c r="B52" s="139"/>
      <c r="C52" s="2"/>
      <c r="D52" s="131"/>
      <c r="E52" s="68"/>
      <c r="F52" s="131"/>
      <c r="G52" s="68"/>
      <c r="H52" s="68"/>
    </row>
    <row r="53" spans="1:8" ht="28.5" x14ac:dyDescent="0.25">
      <c r="A53" s="84"/>
      <c r="B53" s="139" t="s">
        <v>163</v>
      </c>
      <c r="C53" s="2"/>
      <c r="D53" s="131"/>
      <c r="E53" s="68"/>
      <c r="F53" s="131"/>
      <c r="G53" s="68"/>
      <c r="H53" s="68"/>
    </row>
    <row r="54" spans="1:8" x14ac:dyDescent="0.25">
      <c r="A54" s="84"/>
      <c r="B54" s="83"/>
      <c r="C54" s="2"/>
      <c r="D54" s="131"/>
      <c r="E54" s="68"/>
      <c r="F54" s="131"/>
      <c r="G54" s="68"/>
      <c r="H54" s="68"/>
    </row>
    <row r="55" spans="1:8" ht="42.75" x14ac:dyDescent="0.25">
      <c r="A55" s="84"/>
      <c r="B55" s="139" t="s">
        <v>164</v>
      </c>
      <c r="C55" s="2"/>
      <c r="D55" s="131"/>
      <c r="E55" s="68"/>
      <c r="F55" s="131"/>
      <c r="G55" s="68"/>
      <c r="H55" s="68"/>
    </row>
    <row r="56" spans="1:8" x14ac:dyDescent="0.25">
      <c r="A56" s="84"/>
      <c r="B56" s="139"/>
      <c r="C56" s="2"/>
      <c r="D56" s="131"/>
      <c r="E56" s="68"/>
      <c r="F56" s="131"/>
      <c r="G56" s="68"/>
      <c r="H56" s="68"/>
    </row>
    <row r="57" spans="1:8" ht="57" x14ac:dyDescent="0.25">
      <c r="A57" s="84"/>
      <c r="B57" s="139" t="s">
        <v>165</v>
      </c>
      <c r="C57" s="2"/>
      <c r="D57" s="131"/>
      <c r="E57" s="68"/>
      <c r="F57" s="131"/>
      <c r="G57" s="68"/>
      <c r="H57" s="68"/>
    </row>
    <row r="58" spans="1:8" x14ac:dyDescent="0.25">
      <c r="A58" s="84"/>
      <c r="B58" s="139"/>
      <c r="C58" s="2"/>
      <c r="D58" s="131"/>
      <c r="E58" s="68"/>
      <c r="F58" s="131"/>
      <c r="G58" s="68"/>
      <c r="H58" s="68"/>
    </row>
    <row r="59" spans="1:8" ht="42.75" x14ac:dyDescent="0.25">
      <c r="A59" s="84"/>
      <c r="B59" s="139" t="s">
        <v>166</v>
      </c>
      <c r="C59" s="2"/>
      <c r="D59" s="131"/>
      <c r="E59" s="68"/>
      <c r="F59" s="131"/>
      <c r="G59" s="68"/>
      <c r="H59" s="68"/>
    </row>
    <row r="60" spans="1:8" x14ac:dyDescent="0.25">
      <c r="A60" s="84"/>
      <c r="B60" s="139"/>
      <c r="C60" s="2"/>
      <c r="D60" s="131"/>
      <c r="E60" s="68"/>
      <c r="F60" s="131"/>
      <c r="G60" s="68"/>
      <c r="H60" s="68"/>
    </row>
    <row r="61" spans="1:8" ht="42.75" x14ac:dyDescent="0.25">
      <c r="A61" s="84"/>
      <c r="B61" s="139" t="s">
        <v>167</v>
      </c>
      <c r="C61" s="2"/>
      <c r="D61" s="131"/>
      <c r="E61" s="68"/>
      <c r="F61" s="131"/>
      <c r="G61" s="68"/>
      <c r="H61" s="68"/>
    </row>
    <row r="62" spans="1:8" x14ac:dyDescent="0.25">
      <c r="A62" s="84"/>
      <c r="B62" s="139"/>
      <c r="C62" s="2"/>
      <c r="D62" s="131"/>
      <c r="E62" s="68"/>
      <c r="F62" s="131"/>
      <c r="G62" s="68"/>
      <c r="H62" s="68"/>
    </row>
    <row r="63" spans="1:8" ht="42.75" x14ac:dyDescent="0.25">
      <c r="A63" s="84"/>
      <c r="B63" s="139" t="s">
        <v>168</v>
      </c>
      <c r="C63" s="2"/>
      <c r="D63" s="131"/>
      <c r="E63" s="68"/>
      <c r="F63" s="131"/>
      <c r="G63" s="68"/>
      <c r="H63" s="68"/>
    </row>
    <row r="64" spans="1:8" x14ac:dyDescent="0.25">
      <c r="A64" s="84"/>
      <c r="B64" s="139"/>
      <c r="C64" s="2"/>
      <c r="D64" s="131"/>
      <c r="E64" s="68"/>
      <c r="F64" s="131"/>
      <c r="G64" s="68"/>
      <c r="H64" s="68"/>
    </row>
    <row r="65" spans="1:8" ht="57" x14ac:dyDescent="0.25">
      <c r="A65" s="84"/>
      <c r="B65" s="139" t="s">
        <v>169</v>
      </c>
      <c r="C65" s="2"/>
      <c r="D65" s="131"/>
      <c r="E65" s="68"/>
      <c r="F65" s="131"/>
      <c r="G65" s="68"/>
      <c r="H65" s="68"/>
    </row>
    <row r="66" spans="1:8" x14ac:dyDescent="0.25">
      <c r="A66" s="84"/>
      <c r="B66" s="139"/>
      <c r="C66" s="2"/>
      <c r="D66" s="131"/>
      <c r="E66" s="68"/>
      <c r="F66" s="131"/>
      <c r="G66" s="68"/>
      <c r="H66" s="68"/>
    </row>
    <row r="67" spans="1:8" ht="42.75" x14ac:dyDescent="0.25">
      <c r="A67" s="84"/>
      <c r="B67" s="139" t="s">
        <v>170</v>
      </c>
      <c r="C67" s="2"/>
      <c r="D67" s="131"/>
      <c r="E67" s="68"/>
      <c r="F67" s="131"/>
      <c r="G67" s="68"/>
      <c r="H67" s="68"/>
    </row>
    <row r="68" spans="1:8" x14ac:dyDescent="0.25">
      <c r="A68" s="84"/>
      <c r="B68" s="139"/>
      <c r="C68" s="2"/>
      <c r="D68" s="131"/>
      <c r="E68" s="68"/>
      <c r="F68" s="131"/>
      <c r="G68" s="68"/>
      <c r="H68" s="68"/>
    </row>
    <row r="69" spans="1:8" ht="57" x14ac:dyDescent="0.25">
      <c r="A69" s="84"/>
      <c r="B69" s="139" t="s">
        <v>171</v>
      </c>
      <c r="C69" s="2"/>
      <c r="D69" s="131"/>
      <c r="E69" s="68"/>
      <c r="F69" s="131"/>
      <c r="G69" s="68"/>
      <c r="H69" s="68"/>
    </row>
    <row r="70" spans="1:8" x14ac:dyDescent="0.25">
      <c r="A70" s="84"/>
      <c r="B70" s="83"/>
      <c r="C70" s="2"/>
      <c r="D70" s="131"/>
      <c r="E70" s="68"/>
      <c r="F70" s="131"/>
      <c r="G70" s="68"/>
      <c r="H70" s="68"/>
    </row>
    <row r="71" spans="1:8" x14ac:dyDescent="0.25">
      <c r="A71" s="1" t="s">
        <v>190</v>
      </c>
      <c r="B71" s="4" t="s">
        <v>4</v>
      </c>
      <c r="C71" s="2"/>
      <c r="D71" s="123"/>
      <c r="E71" s="68"/>
      <c r="F71" s="112"/>
      <c r="G71" s="90"/>
    </row>
    <row r="73" spans="1:8" x14ac:dyDescent="0.25">
      <c r="B73" s="4" t="s">
        <v>212</v>
      </c>
    </row>
    <row r="75" spans="1:8" ht="99.75" x14ac:dyDescent="0.25">
      <c r="B75" s="5" t="s">
        <v>112</v>
      </c>
    </row>
    <row r="77" spans="1:8" x14ac:dyDescent="0.25">
      <c r="B77" s="5" t="s">
        <v>5</v>
      </c>
    </row>
    <row r="78" spans="1:8" x14ac:dyDescent="0.25">
      <c r="B78" s="8" t="s">
        <v>1</v>
      </c>
      <c r="D78" s="170">
        <v>1</v>
      </c>
      <c r="F78" s="149"/>
      <c r="H78" s="203">
        <f>D78*F78</f>
        <v>0</v>
      </c>
    </row>
    <row r="79" spans="1:8" x14ac:dyDescent="0.25">
      <c r="B79" s="8"/>
      <c r="D79" s="170"/>
      <c r="H79" s="204"/>
    </row>
    <row r="80" spans="1:8" x14ac:dyDescent="0.25">
      <c r="A80" s="6"/>
      <c r="B80" s="4" t="s">
        <v>213</v>
      </c>
      <c r="D80" s="170"/>
      <c r="H80" s="204"/>
    </row>
    <row r="81" spans="1:8" x14ac:dyDescent="0.25">
      <c r="D81" s="170"/>
      <c r="H81" s="204"/>
    </row>
    <row r="82" spans="1:8" ht="28.5" x14ac:dyDescent="0.25">
      <c r="B82" s="5" t="s">
        <v>115</v>
      </c>
      <c r="D82" s="170"/>
      <c r="H82" s="204"/>
    </row>
    <row r="83" spans="1:8" x14ac:dyDescent="0.25">
      <c r="D83" s="170"/>
      <c r="H83" s="204"/>
    </row>
    <row r="84" spans="1:8" ht="85.5" x14ac:dyDescent="0.25">
      <c r="B84" s="5" t="s">
        <v>111</v>
      </c>
      <c r="D84" s="170"/>
      <c r="H84" s="204"/>
    </row>
    <row r="85" spans="1:8" x14ac:dyDescent="0.25">
      <c r="D85" s="170"/>
      <c r="H85" s="204"/>
    </row>
    <row r="86" spans="1:8" x14ac:dyDescent="0.25">
      <c r="B86" s="7" t="s">
        <v>8</v>
      </c>
      <c r="D86" s="170">
        <v>1</v>
      </c>
      <c r="F86" s="149"/>
      <c r="H86" s="203">
        <f>D86*F86</f>
        <v>0</v>
      </c>
    </row>
    <row r="87" spans="1:8" x14ac:dyDescent="0.25">
      <c r="B87" s="7"/>
      <c r="D87" s="170"/>
    </row>
    <row r="88" spans="1:8" ht="30" x14ac:dyDescent="0.25">
      <c r="A88" s="9"/>
      <c r="B88" s="4" t="s">
        <v>214</v>
      </c>
      <c r="D88" s="170"/>
    </row>
    <row r="89" spans="1:8" x14ac:dyDescent="0.25">
      <c r="A89" s="9"/>
      <c r="B89" s="4"/>
      <c r="D89" s="170"/>
    </row>
    <row r="90" spans="1:8" ht="42.75" x14ac:dyDescent="0.25">
      <c r="A90" s="9"/>
      <c r="B90" s="5" t="s">
        <v>9</v>
      </c>
      <c r="D90" s="170"/>
    </row>
    <row r="91" spans="1:8" x14ac:dyDescent="0.25">
      <c r="A91" s="9"/>
      <c r="D91" s="170"/>
    </row>
    <row r="92" spans="1:8" x14ac:dyDescent="0.25">
      <c r="A92" s="9"/>
      <c r="B92" s="5" t="s">
        <v>10</v>
      </c>
      <c r="D92" s="170"/>
      <c r="H92" s="204"/>
    </row>
    <row r="93" spans="1:8" x14ac:dyDescent="0.25">
      <c r="A93" s="9"/>
      <c r="B93" s="8" t="s">
        <v>1</v>
      </c>
      <c r="D93" s="161">
        <v>10</v>
      </c>
      <c r="F93" s="149"/>
      <c r="H93" s="203">
        <f>D93*F93</f>
        <v>0</v>
      </c>
    </row>
    <row r="94" spans="1:8" x14ac:dyDescent="0.25">
      <c r="A94" s="9"/>
      <c r="B94" s="8"/>
      <c r="D94" s="161"/>
      <c r="H94" s="204"/>
    </row>
    <row r="95" spans="1:8" x14ac:dyDescent="0.25">
      <c r="A95" s="9"/>
      <c r="B95" s="165" t="s">
        <v>215</v>
      </c>
      <c r="C95"/>
      <c r="D95" s="118"/>
      <c r="F95" s="112"/>
      <c r="G95" s="90"/>
      <c r="H95" s="205"/>
    </row>
    <row r="96" spans="1:8" x14ac:dyDescent="0.25">
      <c r="A96" s="9"/>
      <c r="B96" s="164"/>
      <c r="C96"/>
      <c r="D96" s="118"/>
      <c r="F96" s="112"/>
      <c r="G96" s="90"/>
      <c r="H96" s="205"/>
    </row>
    <row r="97" spans="1:8" ht="57" x14ac:dyDescent="0.25">
      <c r="A97" s="9"/>
      <c r="B97" s="163" t="s">
        <v>209</v>
      </c>
      <c r="C97"/>
      <c r="D97" s="118"/>
      <c r="F97" s="112"/>
      <c r="G97" s="90"/>
      <c r="H97" s="205"/>
    </row>
    <row r="98" spans="1:8" ht="28.5" x14ac:dyDescent="0.25">
      <c r="A98" s="9"/>
      <c r="B98" s="163" t="s">
        <v>210</v>
      </c>
      <c r="C98"/>
      <c r="D98" s="118"/>
      <c r="F98" s="112"/>
      <c r="G98" s="90"/>
      <c r="H98" s="205"/>
    </row>
    <row r="99" spans="1:8" x14ac:dyDescent="0.25">
      <c r="A99" s="9"/>
      <c r="B99" s="52" t="s">
        <v>211</v>
      </c>
      <c r="C99"/>
      <c r="D99" s="118"/>
      <c r="F99" s="112"/>
      <c r="G99" s="90"/>
      <c r="H99" s="205"/>
    </row>
    <row r="100" spans="1:8" x14ac:dyDescent="0.25">
      <c r="A100" s="9"/>
      <c r="B100" s="8" t="s">
        <v>7</v>
      </c>
      <c r="D100" s="161">
        <f>F10</f>
        <v>1695.55</v>
      </c>
      <c r="F100" s="149"/>
      <c r="H100" s="203">
        <f>D100*F100</f>
        <v>0</v>
      </c>
    </row>
    <row r="101" spans="1:8" x14ac:dyDescent="0.25">
      <c r="A101" s="9"/>
      <c r="B101" s="8"/>
      <c r="C101"/>
      <c r="D101" s="118"/>
      <c r="F101" s="112"/>
      <c r="G101" s="90"/>
      <c r="H101" s="205"/>
    </row>
    <row r="102" spans="1:8" x14ac:dyDescent="0.25">
      <c r="B102" s="4" t="s">
        <v>216</v>
      </c>
      <c r="H102" s="204"/>
    </row>
    <row r="104" spans="1:8" ht="32.25" customHeight="1" x14ac:dyDescent="0.25">
      <c r="B104" s="48" t="s">
        <v>116</v>
      </c>
    </row>
    <row r="106" spans="1:8" ht="28.5" x14ac:dyDescent="0.25">
      <c r="B106" s="5" t="s">
        <v>6</v>
      </c>
    </row>
    <row r="108" spans="1:8" x14ac:dyDescent="0.25">
      <c r="B108" s="5" t="s">
        <v>228</v>
      </c>
    </row>
    <row r="110" spans="1:8" x14ac:dyDescent="0.25">
      <c r="B110" s="5" t="s">
        <v>218</v>
      </c>
    </row>
    <row r="111" spans="1:8" x14ac:dyDescent="0.25">
      <c r="B111" s="8" t="s">
        <v>7</v>
      </c>
      <c r="D111" s="161">
        <f>F10</f>
        <v>1695.55</v>
      </c>
      <c r="F111" s="149"/>
      <c r="H111" s="203">
        <f>D111*F111</f>
        <v>0</v>
      </c>
    </row>
    <row r="112" spans="1:8" x14ac:dyDescent="0.25">
      <c r="B112" s="8"/>
      <c r="H112" s="204"/>
    </row>
    <row r="113" spans="2:8" x14ac:dyDescent="0.25">
      <c r="B113" s="4" t="s">
        <v>217</v>
      </c>
      <c r="H113" s="204"/>
    </row>
    <row r="114" spans="2:8" x14ac:dyDescent="0.25">
      <c r="B114" s="4"/>
      <c r="H114" s="204"/>
    </row>
    <row r="115" spans="2:8" ht="57" x14ac:dyDescent="0.25">
      <c r="B115" s="5" t="s">
        <v>113</v>
      </c>
      <c r="H115" s="204"/>
    </row>
    <row r="116" spans="2:8" x14ac:dyDescent="0.25">
      <c r="H116" s="204"/>
    </row>
    <row r="117" spans="2:8" ht="57" x14ac:dyDescent="0.25">
      <c r="B117" s="5" t="s">
        <v>117</v>
      </c>
      <c r="H117" s="204"/>
    </row>
    <row r="118" spans="2:8" x14ac:dyDescent="0.25">
      <c r="H118" s="204"/>
    </row>
    <row r="119" spans="2:8" ht="50.25" customHeight="1" x14ac:dyDescent="0.25">
      <c r="B119" s="48" t="s">
        <v>114</v>
      </c>
      <c r="H119" s="204"/>
    </row>
    <row r="120" spans="2:8" x14ac:dyDescent="0.25">
      <c r="H120" s="204"/>
    </row>
    <row r="121" spans="2:8" ht="57" x14ac:dyDescent="0.25">
      <c r="B121" s="5" t="s">
        <v>226</v>
      </c>
      <c r="H121" s="204"/>
    </row>
    <row r="122" spans="2:8" x14ac:dyDescent="0.25">
      <c r="H122" s="204"/>
    </row>
    <row r="123" spans="2:8" x14ac:dyDescent="0.25">
      <c r="B123" s="5" t="s">
        <v>238</v>
      </c>
      <c r="H123" s="204"/>
    </row>
    <row r="124" spans="2:8" x14ac:dyDescent="0.25">
      <c r="H124" s="204"/>
    </row>
    <row r="125" spans="2:8" x14ac:dyDescent="0.25">
      <c r="B125" s="5" t="s">
        <v>219</v>
      </c>
      <c r="H125" s="204"/>
    </row>
    <row r="126" spans="2:8" x14ac:dyDescent="0.25">
      <c r="B126" s="8" t="s">
        <v>7</v>
      </c>
      <c r="D126" s="161">
        <f>F10</f>
        <v>1695.55</v>
      </c>
      <c r="F126" s="149"/>
      <c r="H126" s="203">
        <f>D126*F126</f>
        <v>0</v>
      </c>
    </row>
    <row r="127" spans="2:8" x14ac:dyDescent="0.25">
      <c r="B127" s="8"/>
    </row>
    <row r="128" spans="2:8" x14ac:dyDescent="0.25">
      <c r="B128" s="137"/>
      <c r="H128" s="87"/>
    </row>
    <row r="129" spans="1:8" x14ac:dyDescent="0.25">
      <c r="A129" s="12"/>
      <c r="B129" s="13"/>
      <c r="C129" s="77"/>
      <c r="D129" s="124"/>
      <c r="E129" s="95"/>
      <c r="F129" s="153"/>
      <c r="G129" s="96"/>
      <c r="H129" s="97"/>
    </row>
    <row r="130" spans="1:8" x14ac:dyDescent="0.25">
      <c r="A130" s="1" t="s">
        <v>180</v>
      </c>
      <c r="B130" s="4" t="s">
        <v>179</v>
      </c>
      <c r="G130" s="94"/>
      <c r="H130" s="203">
        <f>SUM(H75:H128)</f>
        <v>0</v>
      </c>
    </row>
    <row r="131" spans="1:8" x14ac:dyDescent="0.25">
      <c r="A131" s="14"/>
      <c r="B131" s="15"/>
      <c r="C131" s="78"/>
      <c r="D131" s="125"/>
      <c r="E131" s="98"/>
      <c r="F131" s="149"/>
      <c r="G131" s="94"/>
      <c r="H131" s="91"/>
    </row>
    <row r="135" spans="1:8" x14ac:dyDescent="0.25">
      <c r="A135" s="1" t="s">
        <v>178</v>
      </c>
      <c r="B135" s="4" t="s">
        <v>11</v>
      </c>
    </row>
    <row r="136" spans="1:8" x14ac:dyDescent="0.25">
      <c r="B136" s="8"/>
    </row>
    <row r="137" spans="1:8" x14ac:dyDescent="0.25">
      <c r="B137" s="7"/>
      <c r="D137" s="170"/>
    </row>
    <row r="138" spans="1:8" ht="30" x14ac:dyDescent="0.25">
      <c r="B138" s="4" t="s">
        <v>241</v>
      </c>
      <c r="D138" s="170"/>
    </row>
    <row r="139" spans="1:8" x14ac:dyDescent="0.25">
      <c r="D139" s="170"/>
    </row>
    <row r="140" spans="1:8" x14ac:dyDescent="0.25">
      <c r="B140" s="5" t="s">
        <v>104</v>
      </c>
      <c r="D140" s="170"/>
    </row>
    <row r="141" spans="1:8" ht="17.25" x14ac:dyDescent="0.25">
      <c r="B141" s="7" t="s">
        <v>13</v>
      </c>
      <c r="D141" s="170">
        <v>6</v>
      </c>
      <c r="F141" s="149"/>
      <c r="H141" s="203">
        <f>D141*F141</f>
        <v>0</v>
      </c>
    </row>
    <row r="142" spans="1:8" x14ac:dyDescent="0.25">
      <c r="H142" s="204"/>
    </row>
    <row r="143" spans="1:8" ht="30" x14ac:dyDescent="0.25">
      <c r="A143" s="9"/>
      <c r="B143" s="176" t="s">
        <v>242</v>
      </c>
      <c r="C143"/>
      <c r="D143" s="170"/>
      <c r="H143" s="204"/>
    </row>
    <row r="144" spans="1:8" x14ac:dyDescent="0.25">
      <c r="A144" s="9"/>
      <c r="B144" s="29"/>
      <c r="C144"/>
      <c r="D144" s="170"/>
      <c r="H144" s="204"/>
    </row>
    <row r="145" spans="1:8" ht="28.5" x14ac:dyDescent="0.25">
      <c r="A145" s="9"/>
      <c r="B145" s="5" t="s">
        <v>243</v>
      </c>
      <c r="C145"/>
      <c r="D145" s="170"/>
      <c r="H145" s="204"/>
    </row>
    <row r="146" spans="1:8" x14ac:dyDescent="0.25">
      <c r="A146" s="9"/>
      <c r="B146" s="29"/>
      <c r="C146"/>
      <c r="D146" s="170"/>
      <c r="H146" s="204"/>
    </row>
    <row r="147" spans="1:8" x14ac:dyDescent="0.25">
      <c r="A147" s="9"/>
      <c r="B147" s="29" t="s">
        <v>244</v>
      </c>
      <c r="C147"/>
      <c r="D147" s="170"/>
      <c r="H147" s="204"/>
    </row>
    <row r="148" spans="1:8" x14ac:dyDescent="0.25">
      <c r="A148" s="9"/>
      <c r="B148" s="7" t="s">
        <v>0</v>
      </c>
      <c r="C148"/>
      <c r="D148" s="161">
        <v>40</v>
      </c>
      <c r="F148" s="149"/>
      <c r="H148" s="203">
        <f>D148*F148</f>
        <v>0</v>
      </c>
    </row>
    <row r="149" spans="1:8" x14ac:dyDescent="0.25">
      <c r="B149" s="7"/>
      <c r="D149" s="170"/>
      <c r="H149" s="204"/>
    </row>
    <row r="150" spans="1:8" x14ac:dyDescent="0.25">
      <c r="B150" s="8"/>
      <c r="H150" s="204"/>
    </row>
    <row r="151" spans="1:8" x14ac:dyDescent="0.25">
      <c r="A151" s="12"/>
      <c r="B151" s="13"/>
      <c r="C151" s="77"/>
      <c r="D151" s="124"/>
      <c r="E151" s="95"/>
      <c r="F151" s="153"/>
      <c r="G151" s="96"/>
      <c r="H151" s="206"/>
    </row>
    <row r="152" spans="1:8" x14ac:dyDescent="0.25">
      <c r="A152" s="1" t="s">
        <v>178</v>
      </c>
      <c r="B152" s="4" t="s">
        <v>177</v>
      </c>
      <c r="G152" s="94"/>
      <c r="H152" s="203">
        <f>SUM(H136:H150)</f>
        <v>0</v>
      </c>
    </row>
    <row r="153" spans="1:8" x14ac:dyDescent="0.25">
      <c r="A153" s="14"/>
      <c r="B153" s="15"/>
      <c r="C153" s="78"/>
      <c r="D153" s="125"/>
      <c r="E153" s="98"/>
      <c r="F153" s="149"/>
      <c r="G153" s="94"/>
      <c r="H153" s="91"/>
    </row>
    <row r="156" spans="1:8" x14ac:dyDescent="0.25">
      <c r="A156" s="1" t="s">
        <v>181</v>
      </c>
      <c r="B156" s="17" t="s">
        <v>14</v>
      </c>
      <c r="G156" s="92"/>
      <c r="H156" s="92"/>
    </row>
    <row r="157" spans="1:8" x14ac:dyDescent="0.25">
      <c r="B157" s="18"/>
      <c r="G157" s="92"/>
      <c r="H157" s="92"/>
    </row>
    <row r="158" spans="1:8" x14ac:dyDescent="0.25">
      <c r="B158" s="19" t="s">
        <v>15</v>
      </c>
      <c r="G158" s="92"/>
      <c r="H158" s="92"/>
    </row>
    <row r="159" spans="1:8" x14ac:dyDescent="0.25">
      <c r="B159" s="18"/>
      <c r="G159" s="92"/>
      <c r="H159" s="92"/>
    </row>
    <row r="160" spans="1:8" ht="29.25" x14ac:dyDescent="0.25">
      <c r="B160" s="20" t="s">
        <v>16</v>
      </c>
      <c r="G160" s="92"/>
      <c r="H160" s="92"/>
    </row>
    <row r="161" spans="2:8" x14ac:dyDescent="0.25">
      <c r="B161" s="18"/>
      <c r="G161" s="92"/>
      <c r="H161" s="92"/>
    </row>
    <row r="162" spans="2:8" x14ac:dyDescent="0.25">
      <c r="B162" s="21" t="s">
        <v>17</v>
      </c>
      <c r="G162" s="92"/>
      <c r="H162" s="92"/>
    </row>
    <row r="163" spans="2:8" x14ac:dyDescent="0.25">
      <c r="B163" s="18"/>
      <c r="G163" s="92"/>
      <c r="H163" s="92"/>
    </row>
    <row r="164" spans="2:8" ht="29.25" x14ac:dyDescent="0.25">
      <c r="B164" s="22" t="s">
        <v>18</v>
      </c>
      <c r="G164" s="92"/>
      <c r="H164" s="92"/>
    </row>
    <row r="165" spans="2:8" x14ac:dyDescent="0.25">
      <c r="B165" s="22" t="s">
        <v>19</v>
      </c>
      <c r="G165" s="92"/>
      <c r="H165" s="92"/>
    </row>
    <row r="166" spans="2:8" ht="72" x14ac:dyDescent="0.25">
      <c r="B166" s="22" t="s">
        <v>20</v>
      </c>
      <c r="G166" s="92"/>
      <c r="H166" s="92"/>
    </row>
    <row r="167" spans="2:8" ht="43.5" x14ac:dyDescent="0.25">
      <c r="B167" s="22" t="s">
        <v>21</v>
      </c>
      <c r="G167" s="92"/>
      <c r="H167" s="92"/>
    </row>
    <row r="168" spans="2:8" x14ac:dyDescent="0.25">
      <c r="B168" s="18"/>
      <c r="G168" s="92"/>
      <c r="H168" s="92"/>
    </row>
    <row r="169" spans="2:8" x14ac:dyDescent="0.25">
      <c r="B169" s="17" t="s">
        <v>22</v>
      </c>
      <c r="G169" s="92"/>
      <c r="H169" s="92"/>
    </row>
    <row r="170" spans="2:8" x14ac:dyDescent="0.25">
      <c r="B170" s="18"/>
      <c r="G170" s="92"/>
      <c r="H170" s="92"/>
    </row>
    <row r="171" spans="2:8" ht="43.5" x14ac:dyDescent="0.25">
      <c r="B171" s="22" t="s">
        <v>23</v>
      </c>
      <c r="G171" s="92"/>
      <c r="H171" s="92"/>
    </row>
    <row r="172" spans="2:8" x14ac:dyDescent="0.25">
      <c r="B172" s="22" t="s">
        <v>19</v>
      </c>
      <c r="G172" s="92"/>
      <c r="H172" s="92"/>
    </row>
    <row r="173" spans="2:8" ht="86.25" x14ac:dyDescent="0.25">
      <c r="B173" s="20" t="s">
        <v>24</v>
      </c>
      <c r="G173" s="92"/>
      <c r="H173" s="92"/>
    </row>
    <row r="174" spans="2:8" x14ac:dyDescent="0.25">
      <c r="B174" s="4"/>
      <c r="G174" s="92"/>
      <c r="H174" s="92"/>
    </row>
    <row r="175" spans="2:8" x14ac:dyDescent="0.25">
      <c r="B175" s="23" t="s">
        <v>25</v>
      </c>
      <c r="C175" s="2"/>
      <c r="D175" s="123"/>
      <c r="E175" s="68"/>
      <c r="F175" s="112"/>
      <c r="G175" s="88"/>
    </row>
    <row r="176" spans="2:8" x14ac:dyDescent="0.25">
      <c r="C176" s="2"/>
      <c r="D176" s="123"/>
      <c r="E176" s="68"/>
      <c r="F176" s="112"/>
      <c r="G176" s="88"/>
    </row>
    <row r="177" spans="2:8" ht="57.75" x14ac:dyDescent="0.25">
      <c r="B177" s="24" t="s">
        <v>26</v>
      </c>
      <c r="C177" s="2"/>
      <c r="D177" s="123"/>
      <c r="E177" s="68"/>
      <c r="F177" s="112"/>
      <c r="G177" s="88"/>
    </row>
    <row r="178" spans="2:8" x14ac:dyDescent="0.25">
      <c r="B178" s="24" t="s">
        <v>27</v>
      </c>
      <c r="C178" s="2"/>
      <c r="D178" s="123"/>
      <c r="E178" s="68"/>
      <c r="F178" s="112"/>
      <c r="G178" s="88"/>
    </row>
    <row r="179" spans="2:8" ht="29.25" x14ac:dyDescent="0.25">
      <c r="B179" s="24" t="s">
        <v>28</v>
      </c>
      <c r="C179" s="2"/>
      <c r="D179" s="123"/>
      <c r="E179" s="68"/>
      <c r="F179" s="112"/>
      <c r="G179" s="88"/>
    </row>
    <row r="180" spans="2:8" ht="43.5" x14ac:dyDescent="0.25">
      <c r="B180" s="24" t="s">
        <v>29</v>
      </c>
      <c r="C180" s="2"/>
      <c r="D180" s="123"/>
      <c r="E180" s="68"/>
      <c r="F180" s="112"/>
      <c r="G180" s="88"/>
    </row>
    <row r="181" spans="2:8" ht="29.25" x14ac:dyDescent="0.25">
      <c r="B181" s="24" t="s">
        <v>30</v>
      </c>
      <c r="C181" s="2"/>
      <c r="D181" s="123"/>
      <c r="E181" s="68"/>
      <c r="F181" s="112"/>
      <c r="G181" s="88"/>
    </row>
    <row r="182" spans="2:8" x14ac:dyDescent="0.25">
      <c r="B182" s="4"/>
      <c r="G182" s="92"/>
      <c r="H182" s="92"/>
    </row>
    <row r="184" spans="2:8" x14ac:dyDescent="0.25">
      <c r="B184" s="4" t="s">
        <v>220</v>
      </c>
    </row>
    <row r="186" spans="2:8" x14ac:dyDescent="0.25">
      <c r="B186" s="5" t="s">
        <v>31</v>
      </c>
    </row>
    <row r="188" spans="2:8" ht="28.5" x14ac:dyDescent="0.25">
      <c r="B188" s="5" t="s">
        <v>32</v>
      </c>
    </row>
    <row r="190" spans="2:8" ht="85.5" x14ac:dyDescent="0.25">
      <c r="B190" s="5" t="s">
        <v>33</v>
      </c>
    </row>
    <row r="192" spans="2:8" ht="71.25" x14ac:dyDescent="0.25">
      <c r="B192" s="5" t="s">
        <v>100</v>
      </c>
    </row>
    <row r="194" spans="2:8" ht="75" x14ac:dyDescent="0.25">
      <c r="B194" s="4" t="s">
        <v>101</v>
      </c>
    </row>
    <row r="195" spans="2:8" x14ac:dyDescent="0.25">
      <c r="B195" s="4"/>
    </row>
    <row r="196" spans="2:8" ht="45" x14ac:dyDescent="0.25">
      <c r="B196" s="46" t="s">
        <v>34</v>
      </c>
    </row>
    <row r="197" spans="2:8" x14ac:dyDescent="0.25">
      <c r="B197" s="23"/>
    </row>
    <row r="198" spans="2:8" ht="28.5" x14ac:dyDescent="0.25">
      <c r="B198" s="5" t="s">
        <v>35</v>
      </c>
    </row>
    <row r="200" spans="2:8" x14ac:dyDescent="0.25">
      <c r="B200" s="5" t="s">
        <v>36</v>
      </c>
    </row>
    <row r="201" spans="2:8" x14ac:dyDescent="0.25">
      <c r="B201" s="8" t="s">
        <v>2</v>
      </c>
      <c r="D201" s="161">
        <v>1627.73</v>
      </c>
      <c r="F201" s="149"/>
      <c r="H201" s="203">
        <f>D201*F201</f>
        <v>0</v>
      </c>
    </row>
    <row r="202" spans="2:8" x14ac:dyDescent="0.25">
      <c r="B202" s="8"/>
    </row>
    <row r="203" spans="2:8" x14ac:dyDescent="0.25">
      <c r="B203" s="4" t="s">
        <v>239</v>
      </c>
    </row>
    <row r="205" spans="2:8" ht="42.75" x14ac:dyDescent="0.25">
      <c r="B205" s="5" t="s">
        <v>37</v>
      </c>
    </row>
    <row r="207" spans="2:8" ht="28.5" x14ac:dyDescent="0.25">
      <c r="B207" s="5" t="s">
        <v>38</v>
      </c>
    </row>
    <row r="209" spans="2:8" x14ac:dyDescent="0.25">
      <c r="B209" s="5" t="s">
        <v>36</v>
      </c>
    </row>
    <row r="210" spans="2:8" ht="16.5" x14ac:dyDescent="0.25">
      <c r="B210" s="8" t="s">
        <v>13</v>
      </c>
      <c r="D210" s="161">
        <v>48.83</v>
      </c>
      <c r="F210" s="149"/>
      <c r="H210" s="203">
        <f>D210*F210</f>
        <v>0</v>
      </c>
    </row>
    <row r="211" spans="2:8" x14ac:dyDescent="0.25">
      <c r="B211" s="8"/>
      <c r="H211" s="204"/>
    </row>
    <row r="212" spans="2:8" x14ac:dyDescent="0.25">
      <c r="B212" s="4" t="s">
        <v>403</v>
      </c>
      <c r="H212" s="204"/>
    </row>
    <row r="213" spans="2:8" x14ac:dyDescent="0.25">
      <c r="B213" s="8"/>
      <c r="H213" s="204"/>
    </row>
    <row r="214" spans="2:8" ht="57" x14ac:dyDescent="0.25">
      <c r="B214" s="5" t="s">
        <v>404</v>
      </c>
      <c r="H214" s="204"/>
    </row>
    <row r="215" spans="2:8" x14ac:dyDescent="0.25">
      <c r="H215" s="204"/>
    </row>
    <row r="216" spans="2:8" x14ac:dyDescent="0.25">
      <c r="B216" s="5" t="s">
        <v>36</v>
      </c>
      <c r="H216" s="204"/>
    </row>
    <row r="217" spans="2:8" x14ac:dyDescent="0.25">
      <c r="H217" s="204"/>
    </row>
    <row r="218" spans="2:8" x14ac:dyDescent="0.25">
      <c r="B218" s="5" t="s">
        <v>253</v>
      </c>
      <c r="D218" s="170"/>
      <c r="H218" s="204"/>
    </row>
    <row r="219" spans="2:8" ht="16.5" x14ac:dyDescent="0.25">
      <c r="B219" s="8" t="s">
        <v>13</v>
      </c>
      <c r="D219" s="161">
        <v>1</v>
      </c>
      <c r="F219" s="149"/>
      <c r="H219" s="203">
        <f>F219*D219</f>
        <v>0</v>
      </c>
    </row>
    <row r="220" spans="2:8" x14ac:dyDescent="0.25">
      <c r="B220" s="5" t="s">
        <v>221</v>
      </c>
      <c r="D220" s="170"/>
      <c r="H220" s="204"/>
    </row>
    <row r="221" spans="2:8" ht="16.5" x14ac:dyDescent="0.25">
      <c r="B221" s="8" t="s">
        <v>13</v>
      </c>
      <c r="D221" s="161">
        <v>8</v>
      </c>
      <c r="F221" s="149"/>
      <c r="H221" s="203">
        <f>F221*D221</f>
        <v>0</v>
      </c>
    </row>
    <row r="222" spans="2:8" x14ac:dyDescent="0.25">
      <c r="B222" s="5" t="s">
        <v>402</v>
      </c>
      <c r="D222" s="170"/>
      <c r="H222" s="204"/>
    </row>
    <row r="223" spans="2:8" ht="16.5" x14ac:dyDescent="0.25">
      <c r="B223" s="8" t="s">
        <v>13</v>
      </c>
      <c r="D223" s="161">
        <v>80</v>
      </c>
      <c r="F223" s="149"/>
      <c r="H223" s="203">
        <f>F223*D223</f>
        <v>0</v>
      </c>
    </row>
    <row r="224" spans="2:8" x14ac:dyDescent="0.25">
      <c r="B224" s="8"/>
    </row>
    <row r="225" spans="2:8" x14ac:dyDescent="0.25">
      <c r="B225" s="4" t="s">
        <v>222</v>
      </c>
    </row>
    <row r="226" spans="2:8" x14ac:dyDescent="0.25">
      <c r="B226" s="4"/>
    </row>
    <row r="227" spans="2:8" ht="28.5" x14ac:dyDescent="0.25">
      <c r="B227" s="5" t="s">
        <v>102</v>
      </c>
    </row>
    <row r="229" spans="2:8" ht="57" x14ac:dyDescent="0.25">
      <c r="B229" s="5" t="s">
        <v>135</v>
      </c>
    </row>
    <row r="231" spans="2:8" ht="28.5" x14ac:dyDescent="0.25">
      <c r="B231" s="5" t="s">
        <v>118</v>
      </c>
      <c r="D231" s="170"/>
    </row>
    <row r="232" spans="2:8" ht="16.5" x14ac:dyDescent="0.25">
      <c r="B232" s="25" t="s">
        <v>39</v>
      </c>
      <c r="D232" s="170">
        <v>1017.33</v>
      </c>
      <c r="F232" s="149"/>
      <c r="H232" s="203">
        <f>D232*F232</f>
        <v>0</v>
      </c>
    </row>
    <row r="233" spans="2:8" x14ac:dyDescent="0.25">
      <c r="B233" s="8"/>
      <c r="D233" s="170"/>
      <c r="H233" s="204"/>
    </row>
    <row r="234" spans="2:8" x14ac:dyDescent="0.25">
      <c r="B234" s="4" t="s">
        <v>223</v>
      </c>
      <c r="D234" s="170"/>
      <c r="H234" s="204"/>
    </row>
    <row r="235" spans="2:8" x14ac:dyDescent="0.25">
      <c r="D235" s="170"/>
      <c r="H235" s="204"/>
    </row>
    <row r="236" spans="2:8" ht="57" x14ac:dyDescent="0.25">
      <c r="B236" s="5" t="s">
        <v>205</v>
      </c>
      <c r="D236" s="170"/>
      <c r="H236" s="204"/>
    </row>
    <row r="237" spans="2:8" x14ac:dyDescent="0.25">
      <c r="D237" s="170"/>
      <c r="H237" s="204"/>
    </row>
    <row r="238" spans="2:8" x14ac:dyDescent="0.25">
      <c r="B238" s="5" t="s">
        <v>41</v>
      </c>
      <c r="D238" s="170"/>
      <c r="H238" s="204"/>
    </row>
    <row r="239" spans="2:8" x14ac:dyDescent="0.25">
      <c r="D239" s="170"/>
      <c r="H239" s="204"/>
    </row>
    <row r="240" spans="2:8" x14ac:dyDescent="0.25">
      <c r="B240" s="5" t="s">
        <v>42</v>
      </c>
      <c r="D240" s="170"/>
      <c r="H240" s="204"/>
    </row>
    <row r="241" spans="1:8" x14ac:dyDescent="0.25">
      <c r="B241" s="8" t="s">
        <v>43</v>
      </c>
      <c r="D241" s="170">
        <f>D277+D286+D295</f>
        <v>584.06000000000006</v>
      </c>
      <c r="F241" s="149"/>
      <c r="G241" s="99"/>
      <c r="H241" s="203">
        <f>D241*F241</f>
        <v>0</v>
      </c>
    </row>
    <row r="244" spans="1:8" x14ac:dyDescent="0.25">
      <c r="A244" s="12"/>
      <c r="B244" s="13"/>
      <c r="C244" s="77"/>
      <c r="D244" s="124"/>
      <c r="E244" s="95"/>
      <c r="F244" s="153"/>
      <c r="G244" s="96"/>
      <c r="H244" s="97"/>
    </row>
    <row r="245" spans="1:8" x14ac:dyDescent="0.25">
      <c r="A245" s="1" t="s">
        <v>181</v>
      </c>
      <c r="B245" s="27" t="s">
        <v>176</v>
      </c>
      <c r="H245" s="203">
        <f>SUM(H194:H242)</f>
        <v>0</v>
      </c>
    </row>
    <row r="246" spans="1:8" x14ac:dyDescent="0.25">
      <c r="A246" s="14"/>
      <c r="B246" s="15"/>
      <c r="C246" s="78"/>
      <c r="D246" s="125"/>
      <c r="E246" s="98"/>
      <c r="F246" s="149"/>
      <c r="G246" s="94"/>
      <c r="H246" s="91"/>
    </row>
    <row r="248" spans="1:8" x14ac:dyDescent="0.25">
      <c r="A248" s="1" t="s">
        <v>189</v>
      </c>
      <c r="B248" s="4" t="s">
        <v>130</v>
      </c>
    </row>
    <row r="250" spans="1:8" x14ac:dyDescent="0.25">
      <c r="B250" s="4" t="s">
        <v>103</v>
      </c>
    </row>
    <row r="252" spans="1:8" ht="28.5" x14ac:dyDescent="0.25">
      <c r="B252" s="5" t="s">
        <v>44</v>
      </c>
    </row>
    <row r="253" spans="1:8" ht="28.5" x14ac:dyDescent="0.25">
      <c r="B253" s="5" t="s">
        <v>45</v>
      </c>
    </row>
    <row r="255" spans="1:8" x14ac:dyDescent="0.25">
      <c r="B255" s="5" t="s">
        <v>46</v>
      </c>
      <c r="D255" s="170"/>
    </row>
    <row r="256" spans="1:8" x14ac:dyDescent="0.25">
      <c r="B256" s="8" t="s">
        <v>47</v>
      </c>
      <c r="D256" s="161">
        <v>30</v>
      </c>
      <c r="F256" s="149"/>
      <c r="H256" s="203">
        <f>D256*F256</f>
        <v>0</v>
      </c>
    </row>
    <row r="257" spans="1:8" x14ac:dyDescent="0.25">
      <c r="H257" s="204"/>
    </row>
    <row r="258" spans="1:8" x14ac:dyDescent="0.25">
      <c r="B258" s="8"/>
      <c r="H258" s="204"/>
    </row>
    <row r="259" spans="1:8" x14ac:dyDescent="0.25">
      <c r="A259" s="12"/>
      <c r="B259" s="13"/>
      <c r="C259" s="77"/>
      <c r="D259" s="124"/>
      <c r="E259" s="95"/>
      <c r="F259" s="153"/>
      <c r="G259" s="96"/>
      <c r="H259" s="206"/>
    </row>
    <row r="260" spans="1:8" x14ac:dyDescent="0.25">
      <c r="A260" s="1" t="s">
        <v>182</v>
      </c>
      <c r="B260" s="27" t="s">
        <v>175</v>
      </c>
      <c r="H260" s="203">
        <f>H256</f>
        <v>0</v>
      </c>
    </row>
    <row r="261" spans="1:8" x14ac:dyDescent="0.25">
      <c r="A261" s="14"/>
      <c r="B261" s="15"/>
      <c r="C261" s="78"/>
      <c r="D261" s="125"/>
      <c r="E261" s="98"/>
      <c r="F261" s="149"/>
      <c r="G261" s="94"/>
      <c r="H261" s="91"/>
    </row>
    <row r="264" spans="1:8" x14ac:dyDescent="0.25">
      <c r="A264" s="1" t="s">
        <v>183</v>
      </c>
      <c r="B264" s="30" t="s">
        <v>119</v>
      </c>
      <c r="C264" s="26"/>
      <c r="D264" s="122"/>
      <c r="E264" s="10"/>
      <c r="F264" s="152"/>
      <c r="G264" s="11"/>
      <c r="H264" s="93"/>
    </row>
    <row r="266" spans="1:8" ht="30" x14ac:dyDescent="0.25">
      <c r="B266" s="23" t="s">
        <v>120</v>
      </c>
      <c r="C266" s="2"/>
      <c r="D266" s="123"/>
      <c r="E266" s="68"/>
      <c r="F266" s="112"/>
      <c r="G266" s="90"/>
    </row>
    <row r="267" spans="1:8" x14ac:dyDescent="0.25">
      <c r="B267" s="24"/>
      <c r="C267" s="2"/>
      <c r="D267" s="123"/>
      <c r="E267" s="68"/>
      <c r="F267" s="112"/>
      <c r="G267" s="90"/>
    </row>
    <row r="268" spans="1:8" ht="29.25" x14ac:dyDescent="0.25">
      <c r="B268" s="24" t="s">
        <v>121</v>
      </c>
      <c r="C268" s="2"/>
      <c r="D268" s="123"/>
      <c r="E268" s="68"/>
      <c r="F268" s="112"/>
      <c r="G268" s="90"/>
    </row>
    <row r="269" spans="1:8" x14ac:dyDescent="0.25">
      <c r="B269" s="24"/>
      <c r="C269" s="2"/>
      <c r="D269" s="123"/>
      <c r="E269" s="68"/>
      <c r="F269" s="112"/>
      <c r="G269" s="90"/>
    </row>
    <row r="270" spans="1:8" ht="57.75" x14ac:dyDescent="0.25">
      <c r="B270" s="24" t="s">
        <v>136</v>
      </c>
      <c r="C270" s="2"/>
      <c r="D270" s="123"/>
      <c r="E270" s="68"/>
      <c r="F270" s="112"/>
      <c r="G270" s="90"/>
    </row>
    <row r="271" spans="1:8" x14ac:dyDescent="0.25">
      <c r="A271" s="23"/>
      <c r="B271" s="24"/>
      <c r="C271" s="2"/>
      <c r="D271" s="123"/>
      <c r="E271" s="68"/>
      <c r="F271" s="112"/>
      <c r="G271" s="90"/>
    </row>
    <row r="272" spans="1:8" ht="29.25" x14ac:dyDescent="0.25">
      <c r="A272" s="23"/>
      <c r="B272" s="24" t="s">
        <v>134</v>
      </c>
      <c r="C272" s="2"/>
      <c r="D272" s="123"/>
      <c r="E272" s="68"/>
      <c r="F272" s="112"/>
      <c r="G272" s="90"/>
    </row>
    <row r="273" spans="1:8" x14ac:dyDescent="0.25">
      <c r="B273" s="24"/>
      <c r="C273" s="2"/>
      <c r="D273" s="123"/>
      <c r="E273" s="68"/>
      <c r="F273" s="112"/>
      <c r="G273" s="90"/>
    </row>
    <row r="274" spans="1:8" ht="43.5" x14ac:dyDescent="0.25">
      <c r="A274" s="23"/>
      <c r="B274" s="24" t="s">
        <v>122</v>
      </c>
      <c r="C274" s="2"/>
      <c r="D274" s="123"/>
      <c r="E274" s="68"/>
      <c r="F274" s="112"/>
      <c r="G274" s="90"/>
    </row>
    <row r="275" spans="1:8" x14ac:dyDescent="0.25">
      <c r="A275" s="23"/>
      <c r="B275" s="24"/>
      <c r="C275" s="2"/>
      <c r="D275" s="123"/>
      <c r="E275" s="68"/>
      <c r="F275" s="112"/>
      <c r="G275" s="90"/>
    </row>
    <row r="276" spans="1:8" ht="17.25" x14ac:dyDescent="0.25">
      <c r="A276" s="23"/>
      <c r="B276" s="24" t="s">
        <v>40</v>
      </c>
      <c r="C276" s="2"/>
      <c r="D276" s="123"/>
      <c r="E276" s="68"/>
      <c r="F276" s="112"/>
      <c r="G276" s="90"/>
    </row>
    <row r="277" spans="1:8" ht="16.5" x14ac:dyDescent="0.25">
      <c r="B277" s="8" t="s">
        <v>13</v>
      </c>
      <c r="D277" s="170">
        <v>101.73</v>
      </c>
      <c r="F277" s="149"/>
      <c r="H277" s="203">
        <f>D277*F277</f>
        <v>0</v>
      </c>
    </row>
    <row r="278" spans="1:8" x14ac:dyDescent="0.25">
      <c r="H278" s="204"/>
    </row>
    <row r="279" spans="1:8" ht="45" x14ac:dyDescent="0.25">
      <c r="B279" s="21" t="s">
        <v>123</v>
      </c>
      <c r="H279" s="204"/>
    </row>
    <row r="280" spans="1:8" x14ac:dyDescent="0.25">
      <c r="A280" s="23"/>
      <c r="B280" s="8"/>
      <c r="H280" s="204"/>
    </row>
    <row r="281" spans="1:8" ht="72" x14ac:dyDescent="0.25">
      <c r="B281" s="24" t="s">
        <v>124</v>
      </c>
      <c r="C281" s="2"/>
      <c r="D281" s="123"/>
      <c r="E281" s="68"/>
      <c r="F281" s="112"/>
      <c r="G281" s="90"/>
      <c r="H281" s="204"/>
    </row>
    <row r="282" spans="1:8" x14ac:dyDescent="0.25">
      <c r="B282" s="24"/>
      <c r="C282" s="2"/>
      <c r="D282" s="123"/>
      <c r="E282" s="68"/>
      <c r="F282" s="112"/>
      <c r="G282" s="90"/>
      <c r="H282" s="204"/>
    </row>
    <row r="283" spans="1:8" ht="29.25" x14ac:dyDescent="0.25">
      <c r="B283" s="24" t="s">
        <v>125</v>
      </c>
      <c r="C283" s="2"/>
      <c r="D283" s="123"/>
      <c r="E283" s="68"/>
      <c r="F283" s="112"/>
      <c r="G283" s="90"/>
      <c r="H283" s="204"/>
    </row>
    <row r="284" spans="1:8" x14ac:dyDescent="0.25">
      <c r="B284" s="24"/>
      <c r="C284" s="2"/>
      <c r="D284" s="123"/>
      <c r="E284" s="68"/>
      <c r="F284" s="112"/>
      <c r="G284" s="90"/>
      <c r="H284" s="204"/>
    </row>
    <row r="285" spans="1:8" ht="17.25" x14ac:dyDescent="0.25">
      <c r="A285" s="23"/>
      <c r="B285" s="24" t="s">
        <v>126</v>
      </c>
      <c r="C285" s="2"/>
      <c r="D285" s="123"/>
      <c r="E285" s="68"/>
      <c r="F285" s="112"/>
      <c r="G285" s="90"/>
      <c r="H285" s="204"/>
    </row>
    <row r="286" spans="1:8" ht="16.5" x14ac:dyDescent="0.25">
      <c r="B286" s="8" t="s">
        <v>13</v>
      </c>
      <c r="D286" s="170">
        <v>406.93</v>
      </c>
      <c r="F286" s="149"/>
      <c r="H286" s="203">
        <f>D286*F286</f>
        <v>0</v>
      </c>
    </row>
    <row r="287" spans="1:8" x14ac:dyDescent="0.25">
      <c r="B287" s="24"/>
      <c r="C287" s="2"/>
      <c r="D287" s="123"/>
      <c r="E287" s="68"/>
      <c r="F287" s="112"/>
      <c r="G287" s="90"/>
    </row>
    <row r="288" spans="1:8" ht="45" x14ac:dyDescent="0.25">
      <c r="B288" s="53" t="s">
        <v>245</v>
      </c>
      <c r="C288" s="2"/>
      <c r="D288" s="123"/>
      <c r="E288" s="68"/>
      <c r="F288" s="112"/>
      <c r="G288" s="90"/>
    </row>
    <row r="289" spans="1:8" x14ac:dyDescent="0.25">
      <c r="B289" s="53"/>
      <c r="C289" s="2"/>
      <c r="D289" s="123"/>
      <c r="E289" s="68"/>
      <c r="F289" s="112"/>
      <c r="G289" s="90"/>
    </row>
    <row r="290" spans="1:8" ht="128.25" x14ac:dyDescent="0.25">
      <c r="B290" s="5" t="s">
        <v>225</v>
      </c>
      <c r="C290" s="2"/>
      <c r="D290" s="123"/>
      <c r="E290" s="68"/>
      <c r="F290" s="112"/>
      <c r="G290" s="90"/>
    </row>
    <row r="291" spans="1:8" x14ac:dyDescent="0.25">
      <c r="B291" s="24"/>
      <c r="C291" s="2"/>
      <c r="D291" s="123"/>
      <c r="E291" s="68"/>
      <c r="F291" s="112"/>
      <c r="G291" s="90"/>
    </row>
    <row r="292" spans="1:8" ht="29.25" x14ac:dyDescent="0.25">
      <c r="B292" s="24" t="s">
        <v>125</v>
      </c>
      <c r="C292" s="2"/>
      <c r="D292" s="123"/>
      <c r="E292" s="68"/>
      <c r="F292" s="112"/>
      <c r="G292" s="90"/>
    </row>
    <row r="293" spans="1:8" x14ac:dyDescent="0.25">
      <c r="B293" s="24"/>
    </row>
    <row r="294" spans="1:8" x14ac:dyDescent="0.25">
      <c r="A294" s="23"/>
      <c r="B294" s="5" t="s">
        <v>109</v>
      </c>
      <c r="C294" s="2"/>
      <c r="D294" s="123"/>
      <c r="E294" s="68"/>
      <c r="F294" s="112"/>
      <c r="G294" s="90"/>
    </row>
    <row r="295" spans="1:8" ht="16.5" x14ac:dyDescent="0.25">
      <c r="B295" s="8" t="s">
        <v>13</v>
      </c>
      <c r="D295" s="170">
        <v>75.400000000000006</v>
      </c>
      <c r="F295" s="149"/>
      <c r="H295" s="203">
        <f>D295*F295</f>
        <v>0</v>
      </c>
    </row>
    <row r="296" spans="1:8" x14ac:dyDescent="0.25">
      <c r="B296" s="8"/>
      <c r="H296" s="204"/>
    </row>
    <row r="297" spans="1:8" ht="30" x14ac:dyDescent="0.25">
      <c r="B297" s="53" t="s">
        <v>206</v>
      </c>
      <c r="C297" s="2"/>
      <c r="D297" s="123"/>
      <c r="E297" s="68"/>
      <c r="F297" s="112"/>
      <c r="G297" s="90"/>
      <c r="H297" s="204"/>
    </row>
    <row r="298" spans="1:8" x14ac:dyDescent="0.25">
      <c r="B298" s="53"/>
      <c r="C298" s="2"/>
      <c r="D298" s="123"/>
      <c r="E298" s="68"/>
      <c r="F298" s="112"/>
      <c r="G298" s="90"/>
      <c r="H298" s="204"/>
    </row>
    <row r="299" spans="1:8" ht="85.5" x14ac:dyDescent="0.25">
      <c r="B299" s="48" t="s">
        <v>207</v>
      </c>
      <c r="C299" s="2"/>
      <c r="D299" s="123"/>
      <c r="E299" s="68"/>
      <c r="F299" s="112"/>
      <c r="G299" s="90"/>
      <c r="H299" s="204"/>
    </row>
    <row r="300" spans="1:8" x14ac:dyDescent="0.25">
      <c r="B300" s="24"/>
      <c r="C300" s="2"/>
      <c r="D300" s="123"/>
      <c r="E300" s="68"/>
      <c r="F300" s="112"/>
      <c r="G300" s="90"/>
      <c r="H300" s="204"/>
    </row>
    <row r="301" spans="1:8" ht="29.25" x14ac:dyDescent="0.25">
      <c r="B301" s="24" t="s">
        <v>125</v>
      </c>
      <c r="C301" s="2"/>
      <c r="D301" s="123"/>
      <c r="E301" s="68"/>
      <c r="F301" s="112"/>
      <c r="G301" s="90"/>
      <c r="H301" s="204"/>
    </row>
    <row r="302" spans="1:8" x14ac:dyDescent="0.25">
      <c r="B302" s="24"/>
      <c r="H302" s="204"/>
    </row>
    <row r="303" spans="1:8" x14ac:dyDescent="0.25">
      <c r="A303" s="23"/>
      <c r="B303" s="5" t="s">
        <v>109</v>
      </c>
      <c r="C303" s="2"/>
      <c r="D303" s="123"/>
      <c r="E303" s="68"/>
      <c r="F303" s="112"/>
      <c r="G303" s="90"/>
      <c r="H303" s="204"/>
    </row>
    <row r="304" spans="1:8" ht="16.5" x14ac:dyDescent="0.25">
      <c r="B304" s="8" t="s">
        <v>13</v>
      </c>
      <c r="D304" s="170">
        <v>1196.26</v>
      </c>
      <c r="F304" s="149"/>
      <c r="H304" s="203">
        <f>D304*F304</f>
        <v>0</v>
      </c>
    </row>
    <row r="305" spans="1:8" x14ac:dyDescent="0.25">
      <c r="B305" s="8"/>
      <c r="H305" s="204"/>
    </row>
    <row r="306" spans="1:8" x14ac:dyDescent="0.25">
      <c r="A306" s="23"/>
      <c r="B306" s="8"/>
      <c r="H306" s="204"/>
    </row>
    <row r="307" spans="1:8" x14ac:dyDescent="0.25">
      <c r="A307" s="12"/>
      <c r="B307" s="13"/>
      <c r="C307" s="77"/>
      <c r="D307" s="124"/>
      <c r="E307" s="95"/>
      <c r="F307" s="153"/>
      <c r="G307" s="96"/>
      <c r="H307" s="206"/>
    </row>
    <row r="308" spans="1:8" x14ac:dyDescent="0.25">
      <c r="A308" s="1" t="s">
        <v>183</v>
      </c>
      <c r="B308" s="27" t="s">
        <v>174</v>
      </c>
      <c r="H308" s="203">
        <f>SUM(H264:H305)</f>
        <v>0</v>
      </c>
    </row>
    <row r="309" spans="1:8" x14ac:dyDescent="0.25">
      <c r="A309" s="14"/>
      <c r="B309" s="15"/>
      <c r="C309" s="78"/>
      <c r="D309" s="125"/>
      <c r="E309" s="98"/>
      <c r="F309" s="149"/>
      <c r="G309" s="94"/>
      <c r="H309" s="203"/>
    </row>
    <row r="311" spans="1:8" x14ac:dyDescent="0.25">
      <c r="A311" s="1" t="s">
        <v>184</v>
      </c>
      <c r="B311" s="30" t="s">
        <v>127</v>
      </c>
      <c r="C311" s="26"/>
      <c r="D311" s="122"/>
      <c r="E311" s="10"/>
      <c r="F311" s="152"/>
      <c r="G311" s="11"/>
      <c r="H311" s="93"/>
    </row>
    <row r="312" spans="1:8" x14ac:dyDescent="0.25">
      <c r="B312" s="30"/>
      <c r="C312" s="26"/>
      <c r="D312" s="122"/>
      <c r="E312" s="10"/>
      <c r="F312" s="152"/>
      <c r="G312" s="11"/>
      <c r="H312" s="93"/>
    </row>
    <row r="313" spans="1:8" x14ac:dyDescent="0.25">
      <c r="B313" s="30" t="s">
        <v>305</v>
      </c>
      <c r="C313" s="26"/>
      <c r="D313" s="122"/>
      <c r="E313" s="10"/>
      <c r="F313" s="152"/>
      <c r="G313" s="11"/>
      <c r="H313" s="93"/>
    </row>
    <row r="314" spans="1:8" x14ac:dyDescent="0.25">
      <c r="B314" s="186"/>
      <c r="C314" s="26"/>
      <c r="D314" s="122"/>
      <c r="E314" s="10"/>
      <c r="F314" s="152"/>
      <c r="G314" s="11"/>
      <c r="H314" s="93"/>
    </row>
    <row r="315" spans="1:8" x14ac:dyDescent="0.25">
      <c r="B315" s="8" t="s">
        <v>405</v>
      </c>
      <c r="C315" s="26"/>
      <c r="D315" s="122"/>
      <c r="E315" s="10"/>
      <c r="F315" s="152"/>
      <c r="G315" s="11"/>
      <c r="H315" s="93"/>
    </row>
    <row r="316" spans="1:8" x14ac:dyDescent="0.25">
      <c r="B316" s="186"/>
      <c r="C316" s="26"/>
      <c r="D316" s="122"/>
      <c r="E316" s="10"/>
      <c r="F316" s="152"/>
      <c r="G316" s="11"/>
      <c r="H316" s="93"/>
    </row>
    <row r="317" spans="1:8" ht="71.25" x14ac:dyDescent="0.25">
      <c r="B317" s="29" t="s">
        <v>283</v>
      </c>
      <c r="C317" s="26"/>
      <c r="D317" s="122"/>
      <c r="E317" s="10"/>
      <c r="F317" s="152"/>
      <c r="G317" s="11"/>
      <c r="H317" s="93"/>
    </row>
    <row r="318" spans="1:8" x14ac:dyDescent="0.25">
      <c r="B318" s="8"/>
      <c r="C318" s="26"/>
      <c r="D318" s="122"/>
      <c r="E318" s="10"/>
      <c r="F318" s="152"/>
      <c r="G318" s="11"/>
      <c r="H318" s="93"/>
    </row>
    <row r="319" spans="1:8" ht="71.25" x14ac:dyDescent="0.25">
      <c r="B319" s="16" t="s">
        <v>306</v>
      </c>
      <c r="C319" s="26"/>
      <c r="D319" s="122"/>
      <c r="E319" s="10"/>
      <c r="F319" s="152"/>
      <c r="G319" s="11"/>
      <c r="H319" s="93"/>
    </row>
    <row r="320" spans="1:8" x14ac:dyDescent="0.25">
      <c r="B320" s="8"/>
      <c r="C320" s="26"/>
      <c r="D320" s="122"/>
      <c r="E320" s="10"/>
      <c r="F320" s="152"/>
      <c r="G320" s="11"/>
      <c r="H320" s="93"/>
    </row>
    <row r="321" spans="1:8" ht="57" x14ac:dyDescent="0.25">
      <c r="B321" s="29" t="s">
        <v>307</v>
      </c>
      <c r="C321" s="26"/>
      <c r="D321" s="122"/>
      <c r="E321" s="10"/>
      <c r="F321" s="152"/>
      <c r="G321" s="11"/>
      <c r="H321" s="93"/>
    </row>
    <row r="322" spans="1:8" x14ac:dyDescent="0.25">
      <c r="B322" s="8"/>
      <c r="C322" s="26"/>
      <c r="D322" s="122"/>
      <c r="E322" s="10"/>
      <c r="F322" s="152"/>
      <c r="G322" s="11"/>
      <c r="H322" s="93"/>
    </row>
    <row r="323" spans="1:8" ht="42.75" x14ac:dyDescent="0.25">
      <c r="B323" s="29" t="s">
        <v>284</v>
      </c>
      <c r="C323" s="26"/>
      <c r="D323" s="122"/>
      <c r="E323" s="10"/>
      <c r="F323" s="152"/>
      <c r="G323" s="11"/>
      <c r="H323" s="93"/>
    </row>
    <row r="324" spans="1:8" x14ac:dyDescent="0.25">
      <c r="B324" s="8"/>
      <c r="C324" s="26"/>
      <c r="D324" s="122"/>
      <c r="E324" s="10"/>
      <c r="F324" s="152"/>
      <c r="G324" s="11"/>
      <c r="H324" s="93"/>
    </row>
    <row r="325" spans="1:8" ht="28.5" x14ac:dyDescent="0.25">
      <c r="B325" s="29" t="s">
        <v>285</v>
      </c>
      <c r="C325" s="26"/>
      <c r="D325" s="122"/>
      <c r="E325" s="10"/>
      <c r="F325" s="152"/>
      <c r="G325" s="11"/>
      <c r="H325" s="93"/>
    </row>
    <row r="326" spans="1:8" x14ac:dyDescent="0.25">
      <c r="B326" s="8"/>
      <c r="C326" s="26"/>
      <c r="D326" s="122"/>
      <c r="E326" s="10"/>
      <c r="F326" s="152"/>
      <c r="G326" s="11"/>
      <c r="H326" s="93"/>
    </row>
    <row r="327" spans="1:8" ht="57" x14ac:dyDescent="0.25">
      <c r="B327" s="16" t="s">
        <v>308</v>
      </c>
      <c r="C327" s="26"/>
      <c r="D327" s="122"/>
      <c r="E327" s="10"/>
      <c r="F327" s="152"/>
      <c r="G327" s="11"/>
      <c r="H327" s="93"/>
    </row>
    <row r="328" spans="1:8" x14ac:dyDescent="0.25">
      <c r="B328" s="8"/>
      <c r="C328" s="26"/>
      <c r="D328" s="122"/>
      <c r="E328" s="10"/>
      <c r="F328" s="152"/>
      <c r="G328" s="11"/>
      <c r="H328" s="93"/>
    </row>
    <row r="329" spans="1:8" ht="114" x14ac:dyDescent="0.25">
      <c r="B329" s="28" t="s">
        <v>286</v>
      </c>
      <c r="C329" s="26"/>
      <c r="D329" s="122"/>
      <c r="E329" s="10"/>
      <c r="F329" s="152"/>
      <c r="G329" s="11"/>
      <c r="H329" s="93"/>
    </row>
    <row r="330" spans="1:8" x14ac:dyDescent="0.25">
      <c r="B330" s="8"/>
      <c r="C330" s="26"/>
      <c r="D330" s="122"/>
      <c r="E330" s="10"/>
      <c r="F330" s="152"/>
      <c r="G330" s="11"/>
      <c r="H330" s="93"/>
    </row>
    <row r="331" spans="1:8" ht="28.5" x14ac:dyDescent="0.25">
      <c r="B331" s="29" t="s">
        <v>287</v>
      </c>
      <c r="C331" s="2"/>
      <c r="D331" s="123"/>
      <c r="E331" s="68"/>
      <c r="F331" s="112"/>
      <c r="G331" s="90"/>
    </row>
    <row r="332" spans="1:8" x14ac:dyDescent="0.25">
      <c r="B332" s="8"/>
      <c r="C332" s="2"/>
      <c r="D332" s="123"/>
      <c r="E332" s="68"/>
      <c r="F332" s="112"/>
      <c r="G332" s="90"/>
    </row>
    <row r="333" spans="1:8" ht="114" x14ac:dyDescent="0.25">
      <c r="B333" s="28" t="s">
        <v>286</v>
      </c>
      <c r="C333" s="2"/>
      <c r="D333" s="123"/>
      <c r="E333" s="68"/>
      <c r="F333" s="112"/>
      <c r="G333" s="90"/>
    </row>
    <row r="334" spans="1:8" x14ac:dyDescent="0.25">
      <c r="B334" s="8"/>
      <c r="C334" s="2"/>
      <c r="D334" s="123"/>
      <c r="E334" s="68"/>
      <c r="F334" s="112"/>
      <c r="G334" s="90"/>
    </row>
    <row r="335" spans="1:8" ht="28.5" x14ac:dyDescent="0.25">
      <c r="A335" s="33"/>
      <c r="B335" s="29" t="s">
        <v>287</v>
      </c>
      <c r="C335" s="2"/>
      <c r="D335" s="123"/>
      <c r="E335" s="68"/>
      <c r="F335" s="112"/>
      <c r="G335" s="90"/>
    </row>
    <row r="336" spans="1:8" x14ac:dyDescent="0.25">
      <c r="A336" s="33"/>
      <c r="B336" s="8"/>
      <c r="C336" s="2"/>
      <c r="D336" s="123"/>
      <c r="E336" s="68"/>
      <c r="F336" s="112"/>
      <c r="G336" s="90"/>
    </row>
    <row r="337" spans="1:8" x14ac:dyDescent="0.25">
      <c r="A337" s="33"/>
      <c r="B337" s="2" t="s">
        <v>288</v>
      </c>
      <c r="C337" s="2"/>
      <c r="D337" s="133"/>
      <c r="E337" s="68"/>
      <c r="F337" s="88"/>
      <c r="G337" s="90"/>
    </row>
    <row r="338" spans="1:8" x14ac:dyDescent="0.25">
      <c r="A338" s="33"/>
      <c r="B338" s="8" t="s">
        <v>48</v>
      </c>
      <c r="C338" s="2"/>
      <c r="D338" s="187">
        <v>1.6</v>
      </c>
      <c r="E338" s="68"/>
      <c r="F338" s="188"/>
      <c r="G338" s="90"/>
      <c r="H338" s="203">
        <f>D338*F338</f>
        <v>0</v>
      </c>
    </row>
    <row r="339" spans="1:8" x14ac:dyDescent="0.25">
      <c r="A339" s="33"/>
      <c r="B339" s="24" t="s">
        <v>289</v>
      </c>
      <c r="C339" s="2"/>
      <c r="D339" s="187"/>
      <c r="E339" s="68"/>
      <c r="F339" s="88"/>
      <c r="G339" s="90"/>
      <c r="H339" s="204"/>
    </row>
    <row r="340" spans="1:8" x14ac:dyDescent="0.25">
      <c r="A340" s="33"/>
      <c r="B340" s="8" t="s">
        <v>48</v>
      </c>
      <c r="C340" s="2"/>
      <c r="D340" s="187">
        <v>3.2</v>
      </c>
      <c r="E340" s="68"/>
      <c r="F340" s="188"/>
      <c r="G340" s="90"/>
      <c r="H340" s="203">
        <f>D340*F340</f>
        <v>0</v>
      </c>
    </row>
    <row r="341" spans="1:8" x14ac:dyDescent="0.25">
      <c r="A341" s="33"/>
      <c r="B341" s="24" t="s">
        <v>290</v>
      </c>
      <c r="C341" s="2"/>
      <c r="D341" s="187"/>
      <c r="E341" s="68"/>
      <c r="F341" s="88"/>
      <c r="G341" s="90"/>
      <c r="H341" s="204"/>
    </row>
    <row r="342" spans="1:8" x14ac:dyDescent="0.25">
      <c r="A342" s="33"/>
      <c r="B342" s="8" t="s">
        <v>48</v>
      </c>
      <c r="C342" s="2"/>
      <c r="D342" s="187">
        <v>10.4</v>
      </c>
      <c r="E342" s="68"/>
      <c r="F342" s="188"/>
      <c r="G342" s="90"/>
      <c r="H342" s="203">
        <f>D342*F342</f>
        <v>0</v>
      </c>
    </row>
    <row r="343" spans="1:8" ht="29.25" x14ac:dyDescent="0.25">
      <c r="A343" s="33"/>
      <c r="B343" s="20" t="s">
        <v>309</v>
      </c>
      <c r="C343" s="2"/>
      <c r="D343" s="187"/>
      <c r="E343" s="68"/>
      <c r="F343" s="88"/>
      <c r="G343" s="90"/>
      <c r="H343" s="204"/>
    </row>
    <row r="344" spans="1:8" x14ac:dyDescent="0.25">
      <c r="A344" s="33"/>
      <c r="B344" s="8" t="s">
        <v>48</v>
      </c>
      <c r="C344" s="2"/>
      <c r="D344" s="187">
        <v>3.2</v>
      </c>
      <c r="E344" s="68"/>
      <c r="F344" s="188"/>
      <c r="G344" s="90"/>
      <c r="H344" s="203">
        <f>D344*F344</f>
        <v>0</v>
      </c>
    </row>
    <row r="345" spans="1:8" x14ac:dyDescent="0.25">
      <c r="A345" s="33"/>
      <c r="B345" s="2" t="s">
        <v>291</v>
      </c>
      <c r="C345" s="2"/>
      <c r="D345" s="187"/>
      <c r="E345" s="68"/>
      <c r="F345" s="88"/>
      <c r="G345" s="90"/>
      <c r="H345" s="204"/>
    </row>
    <row r="346" spans="1:8" x14ac:dyDescent="0.25">
      <c r="A346" s="33"/>
      <c r="B346" s="8"/>
      <c r="C346" s="2"/>
      <c r="D346" s="187"/>
      <c r="E346" s="68"/>
      <c r="F346" s="88"/>
      <c r="G346" s="90"/>
      <c r="H346" s="204"/>
    </row>
    <row r="347" spans="1:8" x14ac:dyDescent="0.25">
      <c r="A347" s="33"/>
      <c r="B347" s="24" t="s">
        <v>292</v>
      </c>
      <c r="C347" s="2"/>
      <c r="D347" s="189"/>
      <c r="H347" s="204"/>
    </row>
    <row r="348" spans="1:8" x14ac:dyDescent="0.25">
      <c r="A348" s="33"/>
      <c r="B348" s="8" t="s">
        <v>293</v>
      </c>
      <c r="C348" s="2"/>
      <c r="D348" s="187">
        <v>720</v>
      </c>
      <c r="E348" s="68"/>
      <c r="F348" s="188"/>
      <c r="G348" s="90"/>
      <c r="H348" s="203">
        <f>D348*F348</f>
        <v>0</v>
      </c>
    </row>
    <row r="349" spans="1:8" x14ac:dyDescent="0.25">
      <c r="A349" s="33"/>
      <c r="B349" s="24" t="s">
        <v>294</v>
      </c>
      <c r="C349" s="2"/>
      <c r="D349" s="187"/>
      <c r="E349" s="68"/>
      <c r="F349" s="88"/>
      <c r="G349" s="90"/>
      <c r="H349" s="204"/>
    </row>
    <row r="350" spans="1:8" x14ac:dyDescent="0.25">
      <c r="A350" s="33"/>
      <c r="B350" s="8" t="s">
        <v>293</v>
      </c>
      <c r="C350" s="2"/>
      <c r="D350" s="187">
        <v>600</v>
      </c>
      <c r="E350" s="68"/>
      <c r="F350" s="188"/>
      <c r="G350" s="90"/>
      <c r="H350" s="203">
        <f>D350*F350</f>
        <v>0</v>
      </c>
    </row>
    <row r="351" spans="1:8" ht="29.25" x14ac:dyDescent="0.25">
      <c r="A351" s="33"/>
      <c r="B351" s="24" t="s">
        <v>295</v>
      </c>
      <c r="C351" s="2"/>
      <c r="D351" s="187"/>
      <c r="E351" s="68"/>
      <c r="F351" s="88"/>
      <c r="G351" s="90"/>
      <c r="H351" s="204"/>
    </row>
    <row r="352" spans="1:8" x14ac:dyDescent="0.25">
      <c r="A352" s="33"/>
      <c r="B352" s="8" t="s">
        <v>49</v>
      </c>
      <c r="C352" s="2"/>
      <c r="D352" s="187">
        <v>48</v>
      </c>
      <c r="E352" s="68"/>
      <c r="F352" s="188"/>
      <c r="G352" s="90"/>
      <c r="H352" s="203">
        <f>D352*F352</f>
        <v>0</v>
      </c>
    </row>
    <row r="353" spans="1:8" ht="71.25" x14ac:dyDescent="0.25">
      <c r="A353" s="33"/>
      <c r="B353" s="16" t="s">
        <v>296</v>
      </c>
      <c r="C353" s="2"/>
      <c r="D353" s="133"/>
      <c r="E353" s="68"/>
      <c r="F353" s="88"/>
      <c r="G353" s="90"/>
      <c r="H353" s="204"/>
    </row>
    <row r="354" spans="1:8" x14ac:dyDescent="0.25">
      <c r="A354" s="33"/>
      <c r="B354" s="8"/>
      <c r="C354" s="2"/>
      <c r="D354" s="133"/>
      <c r="E354" s="68"/>
      <c r="F354" s="88"/>
      <c r="G354" s="90"/>
      <c r="H354" s="204"/>
    </row>
    <row r="355" spans="1:8" x14ac:dyDescent="0.25">
      <c r="A355" s="33"/>
      <c r="B355" s="29" t="s">
        <v>297</v>
      </c>
      <c r="C355" s="2"/>
      <c r="D355" s="133"/>
      <c r="E355" s="68"/>
      <c r="F355" s="88"/>
      <c r="G355" s="90"/>
      <c r="H355" s="204"/>
    </row>
    <row r="356" spans="1:8" x14ac:dyDescent="0.25">
      <c r="A356" s="33"/>
      <c r="B356" s="8" t="s">
        <v>49</v>
      </c>
      <c r="C356" s="2"/>
      <c r="D356" s="172">
        <v>60</v>
      </c>
      <c r="E356" s="68"/>
      <c r="F356" s="188"/>
      <c r="G356" s="90"/>
      <c r="H356" s="203">
        <f>D356*F356</f>
        <v>0</v>
      </c>
    </row>
    <row r="357" spans="1:8" x14ac:dyDescent="0.25">
      <c r="A357" s="33"/>
      <c r="B357" s="29" t="s">
        <v>298</v>
      </c>
      <c r="C357" s="2"/>
      <c r="D357" s="172"/>
      <c r="E357" s="68"/>
      <c r="F357" s="88"/>
      <c r="G357" s="90"/>
    </row>
    <row r="358" spans="1:8" x14ac:dyDescent="0.25">
      <c r="A358" s="33"/>
      <c r="B358" s="8" t="s">
        <v>49</v>
      </c>
      <c r="C358" s="2"/>
      <c r="D358" s="172">
        <v>72</v>
      </c>
      <c r="E358" s="68"/>
      <c r="F358" s="188"/>
      <c r="G358" s="90"/>
      <c r="H358" s="203">
        <f>D358*F358</f>
        <v>0</v>
      </c>
    </row>
    <row r="359" spans="1:8" x14ac:dyDescent="0.25">
      <c r="A359" s="33"/>
      <c r="B359" s="8"/>
      <c r="C359" s="2"/>
      <c r="D359" s="172"/>
      <c r="E359" s="68"/>
      <c r="F359" s="92"/>
      <c r="G359" s="90"/>
      <c r="H359" s="204"/>
    </row>
    <row r="360" spans="1:8" ht="43.5" x14ac:dyDescent="0.25">
      <c r="A360" s="33"/>
      <c r="B360" s="20" t="s">
        <v>299</v>
      </c>
      <c r="C360" s="2"/>
      <c r="D360" s="172"/>
      <c r="E360" s="68"/>
      <c r="F360" s="88"/>
      <c r="G360" s="90"/>
      <c r="H360" s="204"/>
    </row>
    <row r="361" spans="1:8" x14ac:dyDescent="0.25">
      <c r="A361" s="33"/>
      <c r="B361" s="8" t="s">
        <v>48</v>
      </c>
      <c r="C361" s="2"/>
      <c r="D361" s="172">
        <v>0.4</v>
      </c>
      <c r="E361" s="68"/>
      <c r="F361" s="188"/>
      <c r="G361" s="90"/>
      <c r="H361" s="203">
        <f>D361*F361</f>
        <v>0</v>
      </c>
    </row>
    <row r="362" spans="1:8" x14ac:dyDescent="0.25">
      <c r="A362" s="33"/>
      <c r="B362" s="20"/>
      <c r="C362" s="20"/>
      <c r="D362" s="156"/>
      <c r="E362" s="100"/>
      <c r="F362" s="148"/>
      <c r="G362" s="102"/>
      <c r="H362" s="205"/>
    </row>
    <row r="363" spans="1:8" ht="29.25" x14ac:dyDescent="0.25">
      <c r="A363" s="33"/>
      <c r="B363" s="20" t="s">
        <v>300</v>
      </c>
      <c r="C363" s="2"/>
      <c r="D363" s="172"/>
      <c r="E363" s="68"/>
      <c r="F363" s="88"/>
      <c r="G363" s="90"/>
      <c r="H363" s="204"/>
    </row>
    <row r="364" spans="1:8" x14ac:dyDescent="0.25">
      <c r="A364" s="33"/>
      <c r="B364" s="8" t="s">
        <v>49</v>
      </c>
      <c r="C364" s="2"/>
      <c r="D364" s="172">
        <v>16</v>
      </c>
      <c r="E364" s="68"/>
      <c r="F364" s="188"/>
      <c r="G364" s="90"/>
      <c r="H364" s="203">
        <f>D364*F364</f>
        <v>0</v>
      </c>
    </row>
    <row r="365" spans="1:8" x14ac:dyDescent="0.25">
      <c r="A365" s="33"/>
      <c r="B365" s="8"/>
      <c r="C365" s="2"/>
      <c r="D365" s="172"/>
      <c r="E365" s="68"/>
      <c r="F365" s="88"/>
      <c r="G365" s="90"/>
      <c r="H365" s="204"/>
    </row>
    <row r="366" spans="1:8" ht="28.5" x14ac:dyDescent="0.25">
      <c r="A366" s="33"/>
      <c r="B366" s="16" t="s">
        <v>310</v>
      </c>
      <c r="C366" s="20"/>
      <c r="D366" s="119"/>
      <c r="E366" s="100"/>
      <c r="F366" s="101"/>
      <c r="G366" s="102"/>
      <c r="H366" s="205"/>
    </row>
    <row r="367" spans="1:8" x14ac:dyDescent="0.25">
      <c r="A367" s="33"/>
      <c r="B367" s="34" t="s">
        <v>1</v>
      </c>
      <c r="C367" s="20"/>
      <c r="D367" s="119">
        <v>4</v>
      </c>
      <c r="E367" s="100"/>
      <c r="F367" s="188"/>
      <c r="G367" s="102"/>
      <c r="H367" s="203">
        <f>D367*F367</f>
        <v>0</v>
      </c>
    </row>
    <row r="368" spans="1:8" x14ac:dyDescent="0.25">
      <c r="A368" s="33"/>
      <c r="B368" s="22"/>
      <c r="C368" s="20"/>
      <c r="D368" s="119"/>
      <c r="E368" s="100"/>
      <c r="F368" s="101"/>
      <c r="G368" s="102"/>
      <c r="H368" s="205"/>
    </row>
    <row r="369" spans="1:8" ht="29.25" x14ac:dyDescent="0.25">
      <c r="A369" s="33"/>
      <c r="B369" s="20" t="s">
        <v>301</v>
      </c>
      <c r="C369" s="20"/>
      <c r="D369" s="119"/>
      <c r="E369" s="100"/>
      <c r="F369" s="101"/>
      <c r="G369" s="102"/>
      <c r="H369" s="205"/>
    </row>
    <row r="370" spans="1:8" x14ac:dyDescent="0.25">
      <c r="A370" s="33"/>
      <c r="B370" s="34" t="s">
        <v>1</v>
      </c>
      <c r="C370" s="20"/>
      <c r="D370" s="187">
        <v>12</v>
      </c>
      <c r="E370" s="100"/>
      <c r="F370" s="188"/>
      <c r="G370" s="102"/>
      <c r="H370" s="203">
        <f>D370*F370</f>
        <v>0</v>
      </c>
    </row>
    <row r="371" spans="1:8" x14ac:dyDescent="0.25">
      <c r="A371" s="33"/>
      <c r="B371" s="34"/>
      <c r="C371" s="20"/>
      <c r="D371" s="187"/>
      <c r="E371" s="100"/>
      <c r="F371" s="92"/>
      <c r="G371" s="102"/>
      <c r="H371" s="204"/>
    </row>
    <row r="372" spans="1:8" ht="29.25" x14ac:dyDescent="0.25">
      <c r="A372" s="33"/>
      <c r="B372" s="20" t="s">
        <v>302</v>
      </c>
      <c r="C372" s="20"/>
      <c r="D372" s="187"/>
      <c r="E372" s="100"/>
      <c r="F372" s="101"/>
      <c r="G372" s="102"/>
      <c r="H372" s="205"/>
    </row>
    <row r="373" spans="1:8" x14ac:dyDescent="0.25">
      <c r="A373" s="33"/>
      <c r="B373" s="34" t="s">
        <v>1</v>
      </c>
      <c r="C373" s="20"/>
      <c r="D373" s="187">
        <v>4</v>
      </c>
      <c r="E373" s="100"/>
      <c r="F373" s="188"/>
      <c r="G373" s="102"/>
      <c r="H373" s="203">
        <f>D373*F373</f>
        <v>0</v>
      </c>
    </row>
    <row r="374" spans="1:8" x14ac:dyDescent="0.25">
      <c r="A374" s="33"/>
      <c r="B374" s="34"/>
      <c r="C374" s="20"/>
      <c r="D374" s="201"/>
      <c r="E374" s="100"/>
      <c r="G374" s="102"/>
      <c r="H374" s="204"/>
    </row>
    <row r="375" spans="1:8" ht="29.25" x14ac:dyDescent="0.25">
      <c r="A375" s="33"/>
      <c r="B375" s="20" t="s">
        <v>303</v>
      </c>
      <c r="C375" s="20"/>
      <c r="D375" s="201"/>
      <c r="E375" s="100"/>
      <c r="F375" s="148"/>
      <c r="G375" s="102"/>
      <c r="H375" s="205"/>
    </row>
    <row r="376" spans="1:8" x14ac:dyDescent="0.25">
      <c r="A376" s="33"/>
      <c r="B376" s="34" t="s">
        <v>1</v>
      </c>
      <c r="C376" s="20"/>
      <c r="D376" s="200">
        <v>10</v>
      </c>
      <c r="E376" s="100"/>
      <c r="F376" s="151"/>
      <c r="G376" s="102"/>
      <c r="H376" s="203">
        <f>D376*F376</f>
        <v>0</v>
      </c>
    </row>
    <row r="377" spans="1:8" x14ac:dyDescent="0.25">
      <c r="A377" s="33"/>
      <c r="B377" s="34"/>
      <c r="C377" s="20"/>
      <c r="D377" s="201"/>
      <c r="E377" s="100"/>
      <c r="G377" s="102"/>
    </row>
    <row r="378" spans="1:8" x14ac:dyDescent="0.25">
      <c r="A378" s="33"/>
      <c r="B378" s="20" t="s">
        <v>311</v>
      </c>
      <c r="C378" s="20"/>
      <c r="D378" s="201"/>
      <c r="E378" s="100"/>
      <c r="F378" s="148"/>
      <c r="G378" s="102"/>
      <c r="H378" s="101"/>
    </row>
    <row r="379" spans="1:8" x14ac:dyDescent="0.25">
      <c r="A379" s="33"/>
      <c r="B379" s="20"/>
      <c r="C379" s="20"/>
      <c r="D379" s="201"/>
      <c r="E379" s="100"/>
      <c r="F379" s="148"/>
      <c r="G379" s="102"/>
      <c r="H379" s="101"/>
    </row>
    <row r="380" spans="1:8" ht="29.25" x14ac:dyDescent="0.25">
      <c r="A380" s="33"/>
      <c r="B380" s="20" t="s">
        <v>304</v>
      </c>
      <c r="C380" s="20"/>
      <c r="D380" s="201"/>
      <c r="E380" s="100"/>
      <c r="F380" s="148"/>
      <c r="G380" s="102"/>
      <c r="H380" s="205"/>
    </row>
    <row r="381" spans="1:8" x14ac:dyDescent="0.25">
      <c r="A381" s="33"/>
      <c r="B381" s="34" t="s">
        <v>1</v>
      </c>
      <c r="C381" s="20"/>
      <c r="D381" s="201">
        <v>4</v>
      </c>
      <c r="E381" s="100"/>
      <c r="F381" s="149"/>
      <c r="G381" s="102"/>
      <c r="H381" s="203">
        <f>D381*F381</f>
        <v>0</v>
      </c>
    </row>
    <row r="382" spans="1:8" x14ac:dyDescent="0.25">
      <c r="A382" s="33"/>
      <c r="B382" s="20"/>
      <c r="C382" s="20"/>
      <c r="D382" s="201"/>
      <c r="E382" s="100"/>
      <c r="F382" s="148"/>
      <c r="G382" s="102"/>
      <c r="H382" s="205"/>
    </row>
    <row r="383" spans="1:8" ht="29.25" x14ac:dyDescent="0.25">
      <c r="A383" s="33"/>
      <c r="B383" s="20" t="s">
        <v>319</v>
      </c>
      <c r="C383" s="20"/>
      <c r="D383" s="201"/>
      <c r="E383" s="100"/>
      <c r="F383" s="148"/>
      <c r="G383" s="102"/>
      <c r="H383" s="205"/>
    </row>
    <row r="384" spans="1:8" x14ac:dyDescent="0.25">
      <c r="A384" s="33"/>
      <c r="B384" s="34" t="s">
        <v>1</v>
      </c>
      <c r="C384" s="20"/>
      <c r="D384" s="201">
        <v>16</v>
      </c>
      <c r="E384" s="100"/>
      <c r="F384" s="149"/>
      <c r="G384" s="102"/>
      <c r="H384" s="203">
        <f>D384*F384</f>
        <v>0</v>
      </c>
    </row>
    <row r="385" spans="1:8" x14ac:dyDescent="0.25">
      <c r="A385" s="33"/>
      <c r="B385" s="20"/>
      <c r="C385" s="20"/>
      <c r="D385" s="126"/>
      <c r="E385" s="100"/>
      <c r="F385" s="148"/>
      <c r="G385" s="102"/>
      <c r="H385" s="205"/>
    </row>
    <row r="386" spans="1:8" x14ac:dyDescent="0.25">
      <c r="A386" s="33"/>
      <c r="B386" s="20"/>
      <c r="C386" s="20"/>
      <c r="D386" s="156"/>
      <c r="E386" s="100"/>
      <c r="F386" s="148"/>
      <c r="G386" s="102"/>
      <c r="H386" s="101"/>
    </row>
    <row r="387" spans="1:8" ht="45" x14ac:dyDescent="0.25">
      <c r="A387" s="33"/>
      <c r="B387" s="21" t="s">
        <v>331</v>
      </c>
      <c r="C387" s="20"/>
      <c r="D387" s="156"/>
      <c r="E387" s="100"/>
      <c r="F387" s="148"/>
      <c r="G387" s="102"/>
      <c r="H387" s="101"/>
    </row>
    <row r="388" spans="1:8" x14ac:dyDescent="0.25">
      <c r="A388" s="33"/>
      <c r="B388" s="35"/>
      <c r="C388" s="20"/>
      <c r="D388" s="156"/>
      <c r="E388" s="100"/>
      <c r="F388" s="148"/>
      <c r="G388" s="102"/>
      <c r="H388" s="101"/>
    </row>
    <row r="389" spans="1:8" ht="30" x14ac:dyDescent="0.25">
      <c r="A389" s="37"/>
      <c r="B389" s="134" t="s">
        <v>346</v>
      </c>
      <c r="C389" s="32"/>
      <c r="D389" s="156"/>
      <c r="E389" s="103"/>
      <c r="F389" s="148"/>
      <c r="G389" s="102"/>
      <c r="H389" s="101"/>
    </row>
    <row r="390" spans="1:8" x14ac:dyDescent="0.25">
      <c r="A390" s="37"/>
      <c r="B390" s="32"/>
      <c r="C390" s="32"/>
      <c r="D390" s="156"/>
      <c r="E390" s="103"/>
      <c r="F390" s="148"/>
      <c r="G390" s="102"/>
      <c r="H390" s="101"/>
    </row>
    <row r="391" spans="1:8" ht="29.25" x14ac:dyDescent="0.25">
      <c r="A391" s="37"/>
      <c r="B391" s="32" t="s">
        <v>332</v>
      </c>
      <c r="C391" s="32"/>
      <c r="D391" s="156"/>
      <c r="E391" s="103"/>
      <c r="F391" s="148"/>
      <c r="G391" s="102"/>
      <c r="H391" s="101"/>
    </row>
    <row r="392" spans="1:8" x14ac:dyDescent="0.25">
      <c r="A392" s="37"/>
      <c r="B392" s="32"/>
      <c r="C392" s="32"/>
      <c r="D392" s="126"/>
      <c r="E392" s="103"/>
      <c r="F392" s="148"/>
      <c r="G392" s="102"/>
      <c r="H392" s="101"/>
    </row>
    <row r="393" spans="1:8" x14ac:dyDescent="0.25">
      <c r="A393" s="37"/>
      <c r="B393" s="39" t="s">
        <v>347</v>
      </c>
      <c r="C393" s="32"/>
      <c r="D393" s="126"/>
      <c r="E393" s="103"/>
      <c r="F393" s="148"/>
      <c r="G393" s="102"/>
      <c r="H393" s="101"/>
    </row>
    <row r="394" spans="1:8" x14ac:dyDescent="0.25">
      <c r="A394" s="37"/>
      <c r="B394" s="40" t="s">
        <v>48</v>
      </c>
      <c r="C394" s="32"/>
      <c r="D394" s="156">
        <v>1.6</v>
      </c>
      <c r="E394" s="103"/>
      <c r="F394" s="149"/>
      <c r="G394" s="102"/>
      <c r="H394" s="203">
        <f>D394*F394</f>
        <v>0</v>
      </c>
    </row>
    <row r="395" spans="1:8" x14ac:dyDescent="0.25">
      <c r="A395" s="37"/>
      <c r="B395" s="40"/>
      <c r="C395" s="32"/>
      <c r="D395" s="126"/>
      <c r="E395" s="103"/>
      <c r="F395" s="148"/>
      <c r="G395" s="102"/>
      <c r="H395" s="205"/>
    </row>
    <row r="396" spans="1:8" ht="29.25" x14ac:dyDescent="0.25">
      <c r="A396" s="37"/>
      <c r="B396" s="32" t="s">
        <v>333</v>
      </c>
      <c r="C396" s="32"/>
      <c r="D396" s="126"/>
      <c r="E396" s="103"/>
      <c r="F396" s="148"/>
      <c r="G396" s="102"/>
      <c r="H396" s="205"/>
    </row>
    <row r="397" spans="1:8" x14ac:dyDescent="0.25">
      <c r="A397" s="37"/>
      <c r="B397" s="40"/>
      <c r="C397" s="32"/>
      <c r="D397" s="126"/>
      <c r="E397" s="103"/>
      <c r="F397" s="148"/>
      <c r="G397" s="102"/>
      <c r="H397" s="205"/>
    </row>
    <row r="398" spans="1:8" x14ac:dyDescent="0.25">
      <c r="A398" s="37"/>
      <c r="B398" s="38" t="s">
        <v>240</v>
      </c>
      <c r="C398" s="32"/>
      <c r="D398" s="126"/>
      <c r="E398" s="103"/>
      <c r="F398" s="148"/>
      <c r="G398" s="102"/>
      <c r="H398" s="205"/>
    </row>
    <row r="399" spans="1:8" x14ac:dyDescent="0.25">
      <c r="A399" s="37"/>
      <c r="B399" s="38"/>
      <c r="C399" s="32"/>
      <c r="D399" s="156"/>
      <c r="E399" s="103"/>
      <c r="F399" s="148"/>
      <c r="G399" s="102"/>
      <c r="H399" s="205"/>
    </row>
    <row r="400" spans="1:8" x14ac:dyDescent="0.25">
      <c r="A400" s="37"/>
      <c r="B400" s="39" t="str">
        <f>B393</f>
        <v>kom 8</v>
      </c>
      <c r="C400" s="32"/>
      <c r="D400" s="156">
        <v>8</v>
      </c>
      <c r="E400" s="103"/>
      <c r="F400" s="149"/>
      <c r="G400" s="102"/>
      <c r="H400" s="203">
        <f>D400*F400</f>
        <v>0</v>
      </c>
    </row>
    <row r="401" spans="1:8" x14ac:dyDescent="0.25">
      <c r="A401" s="37"/>
      <c r="B401" s="40"/>
      <c r="C401" s="32"/>
      <c r="D401" s="156"/>
      <c r="E401" s="103"/>
      <c r="F401" s="148"/>
      <c r="G401" s="102"/>
      <c r="H401" s="205"/>
    </row>
    <row r="402" spans="1:8" x14ac:dyDescent="0.25">
      <c r="A402" s="37"/>
      <c r="B402" s="38" t="s">
        <v>334</v>
      </c>
      <c r="C402" s="32"/>
      <c r="D402" s="156"/>
      <c r="E402" s="103"/>
      <c r="F402" s="148"/>
      <c r="G402" s="102"/>
      <c r="H402" s="205"/>
    </row>
    <row r="403" spans="1:8" x14ac:dyDescent="0.25">
      <c r="A403" s="37"/>
      <c r="B403" s="40"/>
      <c r="C403" s="32"/>
      <c r="D403" s="126"/>
      <c r="E403" s="103"/>
      <c r="F403" s="148"/>
      <c r="G403" s="102"/>
      <c r="H403" s="205"/>
    </row>
    <row r="404" spans="1:8" ht="57.75" x14ac:dyDescent="0.25">
      <c r="A404" s="37"/>
      <c r="B404" s="38" t="s">
        <v>411</v>
      </c>
      <c r="C404" s="32"/>
      <c r="D404" s="126"/>
      <c r="E404" s="103"/>
      <c r="F404" s="148"/>
      <c r="G404" s="102"/>
      <c r="H404" s="205"/>
    </row>
    <row r="405" spans="1:8" x14ac:dyDescent="0.25">
      <c r="A405" s="37"/>
      <c r="B405" s="40"/>
      <c r="C405" s="32"/>
      <c r="D405" s="126"/>
      <c r="E405" s="103"/>
      <c r="F405" s="148"/>
      <c r="G405" s="102"/>
      <c r="H405" s="205"/>
    </row>
    <row r="406" spans="1:8" x14ac:dyDescent="0.25">
      <c r="A406" s="37"/>
      <c r="B406" s="38" t="s">
        <v>137</v>
      </c>
      <c r="C406" s="32"/>
      <c r="D406" s="126"/>
      <c r="E406" s="103"/>
      <c r="F406" s="148"/>
      <c r="G406" s="102"/>
      <c r="H406" s="205"/>
    </row>
    <row r="407" spans="1:8" x14ac:dyDescent="0.25">
      <c r="A407" s="37"/>
      <c r="B407" s="40" t="s">
        <v>49</v>
      </c>
      <c r="C407" s="32"/>
      <c r="D407" s="156">
        <f>D400*2</f>
        <v>16</v>
      </c>
      <c r="E407" s="103"/>
      <c r="F407" s="149"/>
      <c r="G407" s="102"/>
      <c r="H407" s="203">
        <f>D407*F407</f>
        <v>0</v>
      </c>
    </row>
    <row r="408" spans="1:8" x14ac:dyDescent="0.25">
      <c r="A408" s="37"/>
      <c r="B408" s="32" t="s">
        <v>138</v>
      </c>
      <c r="C408" s="32"/>
      <c r="D408" s="126"/>
      <c r="E408" s="103"/>
      <c r="F408" s="148"/>
      <c r="G408" s="102"/>
      <c r="H408" s="205"/>
    </row>
    <row r="409" spans="1:8" x14ac:dyDescent="0.25">
      <c r="A409" s="37"/>
      <c r="B409" s="40" t="s">
        <v>48</v>
      </c>
      <c r="C409" s="32"/>
      <c r="D409" s="156">
        <f>D407*0.05</f>
        <v>0.8</v>
      </c>
      <c r="E409" s="103"/>
      <c r="F409" s="149"/>
      <c r="G409" s="102"/>
      <c r="H409" s="203">
        <f>D409*F409</f>
        <v>0</v>
      </c>
    </row>
    <row r="410" spans="1:8" x14ac:dyDescent="0.25">
      <c r="A410" s="37"/>
      <c r="B410" s="32" t="s">
        <v>139</v>
      </c>
      <c r="C410" s="32"/>
      <c r="D410" s="126"/>
      <c r="E410" s="103"/>
      <c r="F410" s="148"/>
      <c r="G410" s="102"/>
      <c r="H410" s="205"/>
    </row>
    <row r="411" spans="1:8" x14ac:dyDescent="0.25">
      <c r="A411" s="37"/>
      <c r="B411" s="40" t="s">
        <v>48</v>
      </c>
      <c r="C411" s="32"/>
      <c r="D411" s="156">
        <f>D407*0.4</f>
        <v>6.4</v>
      </c>
      <c r="E411" s="103"/>
      <c r="F411" s="149"/>
      <c r="G411" s="102"/>
      <c r="H411" s="203">
        <f>D411*F411</f>
        <v>0</v>
      </c>
    </row>
    <row r="412" spans="1:8" x14ac:dyDescent="0.25">
      <c r="A412" s="37"/>
      <c r="B412" s="40"/>
      <c r="C412" s="32"/>
      <c r="D412" s="156"/>
      <c r="E412" s="103"/>
      <c r="F412" s="148"/>
      <c r="G412" s="102"/>
      <c r="H412" s="205"/>
    </row>
    <row r="413" spans="1:8" ht="29.25" x14ac:dyDescent="0.25">
      <c r="A413" s="37"/>
      <c r="B413" s="38" t="s">
        <v>140</v>
      </c>
      <c r="C413" s="32"/>
      <c r="D413" s="156"/>
      <c r="E413" s="103"/>
      <c r="F413" s="148"/>
      <c r="G413" s="102"/>
      <c r="H413" s="205"/>
    </row>
    <row r="414" spans="1:8" x14ac:dyDescent="0.25">
      <c r="A414" s="37"/>
      <c r="B414" s="40" t="s">
        <v>7</v>
      </c>
      <c r="C414" s="32"/>
      <c r="D414" s="156">
        <f>D400*6</f>
        <v>48</v>
      </c>
      <c r="E414" s="103"/>
      <c r="F414" s="149"/>
      <c r="G414" s="102"/>
      <c r="H414" s="203">
        <f>D414*F414</f>
        <v>0</v>
      </c>
    </row>
    <row r="415" spans="1:8" x14ac:dyDescent="0.25">
      <c r="A415" s="37"/>
      <c r="B415" s="40"/>
      <c r="C415" s="32"/>
      <c r="D415" s="126"/>
      <c r="E415" s="103"/>
      <c r="G415" s="102"/>
    </row>
    <row r="416" spans="1:8" ht="45" x14ac:dyDescent="0.25">
      <c r="A416" s="37"/>
      <c r="B416" s="21" t="s">
        <v>254</v>
      </c>
      <c r="C416" s="20"/>
      <c r="D416" s="156"/>
      <c r="E416" s="100"/>
      <c r="F416" s="148"/>
      <c r="G416" s="102"/>
      <c r="H416" s="101"/>
    </row>
    <row r="417" spans="1:8" x14ac:dyDescent="0.25">
      <c r="A417" s="37"/>
      <c r="B417" s="35"/>
      <c r="C417" s="20"/>
      <c r="D417" s="156"/>
      <c r="E417" s="100"/>
      <c r="F417" s="148"/>
      <c r="G417" s="102"/>
      <c r="H417" s="101"/>
    </row>
    <row r="418" spans="1:8" ht="30" x14ac:dyDescent="0.25">
      <c r="A418" s="37"/>
      <c r="B418" s="134" t="s">
        <v>328</v>
      </c>
      <c r="C418" s="32"/>
      <c r="D418" s="156"/>
      <c r="E418" s="103"/>
      <c r="F418" s="148"/>
      <c r="G418" s="102"/>
      <c r="H418" s="101"/>
    </row>
    <row r="419" spans="1:8" x14ac:dyDescent="0.25">
      <c r="A419" s="37"/>
      <c r="B419" s="32"/>
      <c r="C419" s="32"/>
      <c r="D419" s="156"/>
      <c r="E419" s="103"/>
      <c r="F419" s="148"/>
      <c r="G419" s="102"/>
      <c r="H419" s="101"/>
    </row>
    <row r="420" spans="1:8" ht="28.5" x14ac:dyDescent="0.25">
      <c r="A420" s="37"/>
      <c r="B420" s="181" t="s">
        <v>255</v>
      </c>
      <c r="C420" s="32"/>
      <c r="D420" s="156"/>
      <c r="E420" s="103"/>
      <c r="F420" s="148"/>
      <c r="G420" s="102"/>
      <c r="H420" s="101"/>
    </row>
    <row r="421" spans="1:8" x14ac:dyDescent="0.25">
      <c r="A421" s="37"/>
      <c r="B421" s="32"/>
      <c r="C421" s="32"/>
      <c r="D421" s="156"/>
      <c r="E421" s="103"/>
      <c r="F421" s="148"/>
      <c r="G421" s="102"/>
      <c r="H421" s="101"/>
    </row>
    <row r="422" spans="1:8" x14ac:dyDescent="0.25">
      <c r="A422" s="37"/>
      <c r="B422" s="39" t="s">
        <v>329</v>
      </c>
      <c r="C422" s="32"/>
      <c r="D422" s="156"/>
      <c r="E422" s="103"/>
      <c r="F422" s="148"/>
      <c r="G422" s="102"/>
      <c r="H422" s="205"/>
    </row>
    <row r="423" spans="1:8" ht="17.25" x14ac:dyDescent="0.25">
      <c r="A423" s="37"/>
      <c r="B423" s="7" t="s">
        <v>13</v>
      </c>
      <c r="C423" s="32"/>
      <c r="D423" s="156">
        <v>0.1</v>
      </c>
      <c r="E423" s="103"/>
      <c r="F423" s="149"/>
      <c r="G423" s="102"/>
      <c r="H423" s="203">
        <f>D423*F423</f>
        <v>0</v>
      </c>
    </row>
    <row r="424" spans="1:8" x14ac:dyDescent="0.25">
      <c r="A424" s="37"/>
      <c r="B424" s="40"/>
      <c r="C424" s="32"/>
      <c r="D424" s="126"/>
      <c r="E424" s="103"/>
      <c r="G424" s="102"/>
      <c r="H424" s="204"/>
    </row>
    <row r="425" spans="1:8" ht="57.75" x14ac:dyDescent="0.25">
      <c r="A425" s="37"/>
      <c r="B425" s="32" t="s">
        <v>256</v>
      </c>
      <c r="C425" s="32"/>
      <c r="D425" s="156"/>
      <c r="E425" s="103"/>
      <c r="F425" s="148"/>
      <c r="G425" s="102"/>
      <c r="H425" s="205"/>
    </row>
    <row r="426" spans="1:8" x14ac:dyDescent="0.25">
      <c r="A426" s="37"/>
      <c r="B426" s="32"/>
      <c r="C426" s="32"/>
      <c r="D426" s="156"/>
      <c r="E426" s="103"/>
      <c r="F426" s="148"/>
      <c r="G426" s="102"/>
      <c r="H426" s="205"/>
    </row>
    <row r="427" spans="1:8" x14ac:dyDescent="0.25">
      <c r="A427" s="37"/>
      <c r="B427" s="39" t="str">
        <f>B422</f>
        <v>kom 1</v>
      </c>
      <c r="C427" s="32"/>
      <c r="D427" s="156"/>
      <c r="E427" s="103"/>
      <c r="F427" s="148"/>
      <c r="G427" s="102"/>
      <c r="H427" s="205"/>
    </row>
    <row r="428" spans="1:8" ht="17.25" x14ac:dyDescent="0.25">
      <c r="A428" s="37"/>
      <c r="B428" s="7" t="s">
        <v>13</v>
      </c>
      <c r="C428" s="32"/>
      <c r="D428" s="156">
        <f>D423</f>
        <v>0.1</v>
      </c>
      <c r="E428" s="103"/>
      <c r="F428" s="149"/>
      <c r="G428" s="102"/>
      <c r="H428" s="203">
        <f>D428*F428</f>
        <v>0</v>
      </c>
    </row>
    <row r="429" spans="1:8" x14ac:dyDescent="0.25">
      <c r="A429" s="37"/>
      <c r="B429" s="175"/>
      <c r="C429" s="32"/>
      <c r="D429" s="126"/>
      <c r="E429" s="103"/>
      <c r="G429" s="102"/>
      <c r="H429" s="204"/>
    </row>
    <row r="430" spans="1:8" x14ac:dyDescent="0.25">
      <c r="A430" s="37"/>
      <c r="B430" s="38" t="s">
        <v>257</v>
      </c>
      <c r="C430" s="32"/>
      <c r="D430" s="156"/>
      <c r="E430" s="103"/>
      <c r="F430" s="148"/>
      <c r="G430" s="102"/>
      <c r="H430" s="205"/>
    </row>
    <row r="431" spans="1:8" x14ac:dyDescent="0.25">
      <c r="A431" s="37"/>
      <c r="B431" s="40"/>
      <c r="C431" s="32"/>
      <c r="D431" s="156"/>
      <c r="E431" s="103"/>
      <c r="F431" s="148"/>
      <c r="G431" s="102"/>
      <c r="H431" s="205"/>
    </row>
    <row r="432" spans="1:8" ht="57.75" x14ac:dyDescent="0.25">
      <c r="A432" s="37"/>
      <c r="B432" s="38" t="s">
        <v>330</v>
      </c>
      <c r="C432" s="32"/>
      <c r="D432" s="156"/>
      <c r="E432" s="103"/>
      <c r="F432" s="148"/>
      <c r="G432" s="102"/>
      <c r="H432" s="205"/>
    </row>
    <row r="433" spans="1:8" x14ac:dyDescent="0.25">
      <c r="A433" s="37"/>
      <c r="B433" s="40"/>
      <c r="C433" s="32"/>
      <c r="D433" s="156"/>
      <c r="E433" s="103"/>
      <c r="F433" s="148"/>
      <c r="G433" s="102"/>
      <c r="H433" s="205"/>
    </row>
    <row r="434" spans="1:8" x14ac:dyDescent="0.25">
      <c r="A434" s="37"/>
      <c r="B434" s="38" t="s">
        <v>137</v>
      </c>
      <c r="C434" s="32"/>
      <c r="D434" s="156"/>
      <c r="E434" s="103"/>
      <c r="F434" s="148"/>
      <c r="G434" s="102"/>
      <c r="H434" s="205"/>
    </row>
    <row r="435" spans="1:8" ht="17.25" x14ac:dyDescent="0.25">
      <c r="A435" s="37"/>
      <c r="B435" s="7" t="s">
        <v>258</v>
      </c>
      <c r="C435" s="32"/>
      <c r="D435" s="156">
        <v>1</v>
      </c>
      <c r="E435" s="103"/>
      <c r="F435" s="149"/>
      <c r="G435" s="102"/>
      <c r="H435" s="203">
        <f>D435*F435</f>
        <v>0</v>
      </c>
    </row>
    <row r="436" spans="1:8" x14ac:dyDescent="0.25">
      <c r="A436" s="37"/>
      <c r="B436" s="32" t="s">
        <v>138</v>
      </c>
      <c r="C436" s="32"/>
      <c r="D436" s="156"/>
      <c r="E436" s="103"/>
      <c r="F436" s="148"/>
      <c r="G436" s="102"/>
      <c r="H436" s="205"/>
    </row>
    <row r="437" spans="1:8" ht="17.25" x14ac:dyDescent="0.25">
      <c r="A437" s="37"/>
      <c r="B437" s="7" t="s">
        <v>13</v>
      </c>
      <c r="C437" s="32"/>
      <c r="D437" s="156">
        <f>D435*0.05</f>
        <v>0.05</v>
      </c>
      <c r="E437" s="103"/>
      <c r="F437" s="149"/>
      <c r="G437" s="102"/>
      <c r="H437" s="203">
        <f>D437*F437</f>
        <v>0</v>
      </c>
    </row>
    <row r="438" spans="1:8" x14ac:dyDescent="0.25">
      <c r="A438" s="37"/>
      <c r="B438" s="32" t="s">
        <v>139</v>
      </c>
      <c r="C438" s="32"/>
      <c r="D438" s="156"/>
      <c r="E438" s="103"/>
      <c r="F438" s="148"/>
      <c r="G438" s="102"/>
      <c r="H438" s="205"/>
    </row>
    <row r="439" spans="1:8" ht="17.25" x14ac:dyDescent="0.25">
      <c r="A439" s="37"/>
      <c r="B439" s="7" t="s">
        <v>13</v>
      </c>
      <c r="C439" s="32"/>
      <c r="D439" s="156">
        <f>D435*0.4</f>
        <v>0.4</v>
      </c>
      <c r="E439" s="103"/>
      <c r="F439" s="149"/>
      <c r="G439" s="102"/>
      <c r="H439" s="203">
        <f>D439*F439</f>
        <v>0</v>
      </c>
    </row>
    <row r="440" spans="1:8" x14ac:dyDescent="0.25">
      <c r="A440" s="37"/>
      <c r="B440" s="40"/>
      <c r="C440" s="32"/>
      <c r="D440" s="156"/>
      <c r="E440" s="103"/>
      <c r="F440" s="148"/>
      <c r="G440" s="102"/>
      <c r="H440" s="205"/>
    </row>
    <row r="441" spans="1:8" ht="29.25" x14ac:dyDescent="0.25">
      <c r="A441" s="37"/>
      <c r="B441" s="38" t="s">
        <v>140</v>
      </c>
      <c r="C441" s="32"/>
      <c r="D441" s="156"/>
      <c r="E441" s="103"/>
      <c r="F441" s="148"/>
      <c r="G441" s="102"/>
      <c r="H441" s="101"/>
    </row>
    <row r="442" spans="1:8" x14ac:dyDescent="0.25">
      <c r="A442" s="37"/>
      <c r="B442" s="40" t="s">
        <v>7</v>
      </c>
      <c r="C442" s="32"/>
      <c r="D442" s="156">
        <f>D435*4</f>
        <v>4</v>
      </c>
      <c r="E442" s="103"/>
      <c r="F442" s="149"/>
      <c r="G442" s="102"/>
      <c r="H442" s="203">
        <f>D442*F442</f>
        <v>0</v>
      </c>
    </row>
    <row r="443" spans="1:8" x14ac:dyDescent="0.25">
      <c r="A443" s="37"/>
      <c r="B443" s="40"/>
      <c r="C443" s="32"/>
      <c r="D443" s="126"/>
      <c r="E443" s="103"/>
      <c r="G443" s="102"/>
    </row>
    <row r="444" spans="1:8" x14ac:dyDescent="0.25">
      <c r="A444" s="33"/>
      <c r="B444" s="34"/>
      <c r="C444" s="20"/>
      <c r="D444" s="126"/>
      <c r="E444" s="100"/>
      <c r="F444" s="148"/>
      <c r="G444" s="102"/>
    </row>
    <row r="445" spans="1:8" x14ac:dyDescent="0.25">
      <c r="A445" s="12"/>
      <c r="B445" s="13"/>
      <c r="C445" s="77"/>
      <c r="D445" s="124"/>
      <c r="E445" s="95"/>
      <c r="F445" s="153"/>
      <c r="G445" s="96"/>
      <c r="H445" s="97"/>
    </row>
    <row r="446" spans="1:8" x14ac:dyDescent="0.25">
      <c r="A446" s="36" t="s">
        <v>184</v>
      </c>
      <c r="B446" s="42" t="s">
        <v>50</v>
      </c>
      <c r="G446" s="94"/>
      <c r="H446" s="203">
        <f>SUM(H335:H444)</f>
        <v>0</v>
      </c>
    </row>
    <row r="447" spans="1:8" x14ac:dyDescent="0.25">
      <c r="A447" s="14"/>
      <c r="B447" s="15"/>
      <c r="C447" s="78"/>
      <c r="D447" s="125"/>
      <c r="E447" s="98"/>
      <c r="F447" s="149"/>
      <c r="G447" s="94"/>
      <c r="H447" s="91"/>
    </row>
    <row r="448" spans="1:8" x14ac:dyDescent="0.25">
      <c r="A448" s="37"/>
      <c r="B448" s="40"/>
      <c r="C448" s="32"/>
      <c r="D448" s="126"/>
      <c r="E448" s="103"/>
      <c r="F448" s="148"/>
      <c r="G448" s="102"/>
      <c r="H448" s="101"/>
    </row>
    <row r="449" spans="1:8" x14ac:dyDescent="0.25">
      <c r="A449" s="37" t="s">
        <v>185</v>
      </c>
      <c r="B449" s="43" t="s">
        <v>51</v>
      </c>
      <c r="C449" s="41"/>
      <c r="D449" s="127"/>
      <c r="E449" s="104"/>
      <c r="F449" s="154"/>
      <c r="G449" s="114"/>
      <c r="H449" s="113"/>
    </row>
    <row r="450" spans="1:8" x14ac:dyDescent="0.25">
      <c r="A450" s="37"/>
      <c r="B450" s="44"/>
      <c r="C450" s="41"/>
      <c r="D450" s="127"/>
      <c r="E450" s="104"/>
      <c r="F450" s="154"/>
      <c r="G450" s="114"/>
      <c r="H450" s="113"/>
    </row>
    <row r="451" spans="1:8" x14ac:dyDescent="0.25">
      <c r="A451" s="37"/>
      <c r="B451" s="43" t="s">
        <v>52</v>
      </c>
      <c r="C451" s="41"/>
      <c r="D451" s="127"/>
      <c r="E451" s="104"/>
      <c r="F451" s="154"/>
      <c r="G451" s="114"/>
      <c r="H451" s="113"/>
    </row>
    <row r="452" spans="1:8" x14ac:dyDescent="0.25">
      <c r="A452" s="37"/>
      <c r="B452" s="43"/>
      <c r="C452" s="41"/>
      <c r="D452" s="127"/>
      <c r="E452" s="104"/>
      <c r="F452" s="154"/>
      <c r="G452" s="114"/>
      <c r="H452" s="113"/>
    </row>
    <row r="453" spans="1:8" ht="57" x14ac:dyDescent="0.25">
      <c r="B453" s="35" t="s">
        <v>131</v>
      </c>
      <c r="C453" s="26"/>
      <c r="D453" s="122"/>
      <c r="E453" s="10"/>
      <c r="F453" s="152"/>
      <c r="G453" s="11"/>
      <c r="H453" s="93"/>
    </row>
    <row r="454" spans="1:8" x14ac:dyDescent="0.25">
      <c r="B454" s="35"/>
      <c r="C454" s="26"/>
      <c r="D454" s="122"/>
      <c r="E454" s="10"/>
      <c r="F454" s="152"/>
      <c r="G454" s="11"/>
      <c r="H454" s="93"/>
    </row>
    <row r="455" spans="1:8" ht="28.5" x14ac:dyDescent="0.25">
      <c r="B455" s="47" t="s">
        <v>54</v>
      </c>
      <c r="D455" s="123"/>
      <c r="H455" s="87"/>
    </row>
    <row r="456" spans="1:8" x14ac:dyDescent="0.25">
      <c r="B456" s="47"/>
      <c r="D456" s="123"/>
      <c r="H456" s="87"/>
    </row>
    <row r="457" spans="1:8" x14ac:dyDescent="0.25">
      <c r="B457" s="47" t="s">
        <v>55</v>
      </c>
      <c r="D457" s="123"/>
      <c r="H457" s="87"/>
    </row>
    <row r="458" spans="1:8" x14ac:dyDescent="0.25">
      <c r="B458" s="47" t="s">
        <v>56</v>
      </c>
      <c r="D458" s="123"/>
      <c r="H458" s="87"/>
    </row>
    <row r="459" spans="1:8" x14ac:dyDescent="0.25">
      <c r="B459" s="47" t="s">
        <v>57</v>
      </c>
      <c r="D459" s="123"/>
      <c r="H459" s="87"/>
    </row>
    <row r="460" spans="1:8" x14ac:dyDescent="0.25">
      <c r="B460" s="47" t="s">
        <v>58</v>
      </c>
      <c r="D460" s="123"/>
      <c r="H460" s="87"/>
    </row>
    <row r="461" spans="1:8" x14ac:dyDescent="0.25">
      <c r="B461" s="47" t="s">
        <v>59</v>
      </c>
      <c r="D461" s="123"/>
      <c r="H461" s="87"/>
    </row>
    <row r="462" spans="1:8" x14ac:dyDescent="0.25">
      <c r="B462" s="47"/>
      <c r="D462" s="123"/>
      <c r="H462" s="87"/>
    </row>
    <row r="463" spans="1:8" ht="28.5" x14ac:dyDescent="0.25">
      <c r="B463" s="48" t="s">
        <v>60</v>
      </c>
      <c r="D463" s="123"/>
      <c r="H463" s="87"/>
    </row>
    <row r="464" spans="1:8" x14ac:dyDescent="0.25">
      <c r="B464" s="48"/>
      <c r="D464" s="123"/>
      <c r="H464" s="87"/>
    </row>
    <row r="465" spans="2:8" ht="42.75" x14ac:dyDescent="0.25">
      <c r="B465" s="49" t="s">
        <v>61</v>
      </c>
      <c r="D465" s="123"/>
      <c r="H465" s="87"/>
    </row>
    <row r="466" spans="2:8" x14ac:dyDescent="0.25">
      <c r="B466" s="35"/>
      <c r="C466" s="26"/>
      <c r="D466" s="122"/>
      <c r="E466" s="10"/>
      <c r="F466" s="152"/>
      <c r="G466" s="11"/>
      <c r="H466" s="93"/>
    </row>
    <row r="467" spans="2:8" x14ac:dyDescent="0.25">
      <c r="B467" s="45" t="s">
        <v>53</v>
      </c>
      <c r="C467" s="26"/>
      <c r="D467" s="122"/>
      <c r="E467" s="10"/>
      <c r="F467" s="152"/>
      <c r="G467" s="11"/>
      <c r="H467" s="93"/>
    </row>
    <row r="468" spans="2:8" x14ac:dyDescent="0.25">
      <c r="B468" s="45"/>
      <c r="C468" s="26"/>
      <c r="D468" s="122"/>
      <c r="E468" s="10"/>
      <c r="F468" s="152"/>
      <c r="G468" s="11"/>
      <c r="H468" s="93"/>
    </row>
    <row r="469" spans="2:8" ht="142.5" x14ac:dyDescent="0.25">
      <c r="B469" s="48" t="s">
        <v>246</v>
      </c>
      <c r="C469" s="26"/>
      <c r="D469" s="122"/>
      <c r="E469" s="10"/>
      <c r="F469" s="152"/>
      <c r="G469" s="11"/>
      <c r="H469" s="93"/>
    </row>
    <row r="470" spans="2:8" x14ac:dyDescent="0.25">
      <c r="B470" s="46"/>
      <c r="C470" s="26"/>
      <c r="D470" s="122"/>
      <c r="E470" s="10"/>
      <c r="F470" s="152"/>
      <c r="G470" s="11"/>
      <c r="H470" s="93"/>
    </row>
    <row r="471" spans="2:8" ht="30" x14ac:dyDescent="0.25">
      <c r="B471" s="46" t="s">
        <v>132</v>
      </c>
      <c r="C471" s="26"/>
      <c r="D471" s="122"/>
      <c r="E471" s="10"/>
      <c r="F471" s="152"/>
      <c r="G471" s="11"/>
      <c r="H471" s="93"/>
    </row>
    <row r="472" spans="2:8" x14ac:dyDescent="0.25">
      <c r="B472" s="48"/>
      <c r="C472" s="26"/>
      <c r="D472" s="122"/>
      <c r="E472" s="10"/>
      <c r="F472" s="152"/>
      <c r="G472" s="11"/>
      <c r="H472" s="93"/>
    </row>
    <row r="473" spans="2:8" x14ac:dyDescent="0.25">
      <c r="B473" s="48" t="s">
        <v>340</v>
      </c>
      <c r="C473" s="26"/>
      <c r="D473" s="122"/>
      <c r="E473" s="10"/>
      <c r="F473" s="152"/>
      <c r="G473" s="11"/>
      <c r="H473" s="93"/>
    </row>
    <row r="474" spans="2:8" x14ac:dyDescent="0.25">
      <c r="B474" s="47"/>
      <c r="C474" s="26"/>
      <c r="D474" s="122"/>
      <c r="E474" s="10"/>
      <c r="F474" s="152"/>
      <c r="G474" s="11"/>
      <c r="H474" s="93"/>
    </row>
    <row r="475" spans="2:8" ht="57" x14ac:dyDescent="0.25">
      <c r="B475" s="48" t="s">
        <v>62</v>
      </c>
      <c r="C475" s="26"/>
      <c r="D475" s="122"/>
      <c r="E475" s="10"/>
      <c r="F475" s="152"/>
      <c r="G475" s="11"/>
      <c r="H475" s="93"/>
    </row>
    <row r="476" spans="2:8" x14ac:dyDescent="0.25">
      <c r="B476" s="48"/>
      <c r="D476" s="123"/>
      <c r="H476" s="87"/>
    </row>
    <row r="477" spans="2:8" x14ac:dyDescent="0.25">
      <c r="B477" s="35"/>
      <c r="C477" s="10"/>
      <c r="D477" s="135"/>
      <c r="E477" s="10"/>
      <c r="F477" s="152"/>
      <c r="G477" s="11"/>
      <c r="H477" s="136"/>
    </row>
    <row r="478" spans="2:8" x14ac:dyDescent="0.25">
      <c r="B478" s="45" t="s">
        <v>63</v>
      </c>
      <c r="C478" s="26"/>
      <c r="D478" s="122"/>
      <c r="E478" s="10"/>
      <c r="F478" s="152"/>
      <c r="G478" s="11"/>
      <c r="H478" s="93"/>
    </row>
    <row r="479" spans="2:8" x14ac:dyDescent="0.25">
      <c r="B479" s="35"/>
      <c r="C479" s="26"/>
      <c r="D479" s="122"/>
      <c r="E479" s="10"/>
      <c r="F479" s="152"/>
      <c r="G479" s="11"/>
      <c r="H479" s="93"/>
    </row>
    <row r="480" spans="2:8" ht="85.5" x14ac:dyDescent="0.25">
      <c r="B480" s="35" t="s">
        <v>247</v>
      </c>
      <c r="C480" s="26"/>
      <c r="D480" s="122"/>
      <c r="E480" s="10"/>
      <c r="F480" s="152"/>
      <c r="G480" s="11"/>
      <c r="H480" s="93"/>
    </row>
    <row r="481" spans="2:8" x14ac:dyDescent="0.25">
      <c r="B481" s="35"/>
      <c r="C481" s="26"/>
      <c r="D481" s="89"/>
      <c r="E481" s="10"/>
      <c r="F481" s="152"/>
      <c r="G481" s="11"/>
      <c r="H481" s="93"/>
    </row>
    <row r="482" spans="2:8" ht="28.5" x14ac:dyDescent="0.25">
      <c r="B482" s="35" t="s">
        <v>64</v>
      </c>
      <c r="C482" s="26"/>
      <c r="D482" s="122"/>
      <c r="E482" s="10"/>
      <c r="F482" s="152"/>
      <c r="G482" s="11"/>
      <c r="H482" s="93"/>
    </row>
    <row r="483" spans="2:8" x14ac:dyDescent="0.25">
      <c r="B483" s="35"/>
      <c r="C483" s="26"/>
      <c r="D483" s="122"/>
      <c r="E483" s="10"/>
      <c r="F483" s="152"/>
      <c r="G483" s="11"/>
      <c r="H483" s="93"/>
    </row>
    <row r="484" spans="2:8" x14ac:dyDescent="0.25">
      <c r="B484" s="45" t="s">
        <v>65</v>
      </c>
      <c r="C484" s="26"/>
      <c r="D484" s="122"/>
      <c r="E484" s="10"/>
      <c r="F484" s="152"/>
      <c r="G484" s="11"/>
      <c r="H484" s="93"/>
    </row>
    <row r="485" spans="2:8" x14ac:dyDescent="0.25">
      <c r="B485" s="35"/>
      <c r="C485" s="26"/>
      <c r="D485" s="122"/>
      <c r="E485" s="10"/>
      <c r="F485" s="152"/>
      <c r="G485" s="11"/>
      <c r="H485" s="93"/>
    </row>
    <row r="486" spans="2:8" ht="114" x14ac:dyDescent="0.25">
      <c r="B486" s="50" t="s">
        <v>248</v>
      </c>
      <c r="C486" s="26"/>
      <c r="D486" s="122"/>
      <c r="E486" s="10"/>
      <c r="F486" s="152"/>
      <c r="G486" s="11"/>
      <c r="H486" s="93"/>
    </row>
    <row r="487" spans="2:8" x14ac:dyDescent="0.25">
      <c r="B487" s="35"/>
      <c r="C487" s="26"/>
      <c r="D487" s="122"/>
      <c r="E487" s="10"/>
      <c r="F487" s="152"/>
      <c r="G487" s="11"/>
      <c r="H487" s="93"/>
    </row>
    <row r="488" spans="2:8" ht="71.25" x14ac:dyDescent="0.25">
      <c r="B488" s="35" t="s">
        <v>249</v>
      </c>
      <c r="C488" s="26"/>
      <c r="D488" s="122"/>
      <c r="E488" s="10"/>
      <c r="F488" s="152"/>
      <c r="G488" s="11"/>
      <c r="H488" s="93"/>
    </row>
    <row r="489" spans="2:8" x14ac:dyDescent="0.25">
      <c r="B489" s="35"/>
      <c r="C489" s="26"/>
      <c r="D489" s="122"/>
      <c r="E489" s="10"/>
      <c r="F489" s="152"/>
      <c r="G489" s="11"/>
      <c r="H489" s="93"/>
    </row>
    <row r="490" spans="2:8" ht="71.25" x14ac:dyDescent="0.25">
      <c r="B490" s="35" t="s">
        <v>250</v>
      </c>
      <c r="C490" s="26"/>
      <c r="D490" s="122"/>
      <c r="E490" s="10"/>
      <c r="F490" s="152"/>
      <c r="G490" s="11"/>
      <c r="H490" s="93"/>
    </row>
    <row r="491" spans="2:8" x14ac:dyDescent="0.25">
      <c r="B491" s="35"/>
      <c r="C491" s="26"/>
      <c r="D491" s="122"/>
      <c r="E491" s="10"/>
      <c r="F491" s="152"/>
      <c r="G491" s="11"/>
      <c r="H491" s="93"/>
    </row>
    <row r="492" spans="2:8" ht="57" x14ac:dyDescent="0.25">
      <c r="B492" s="35" t="s">
        <v>172</v>
      </c>
      <c r="C492" s="26"/>
      <c r="D492" s="122"/>
      <c r="E492" s="10"/>
      <c r="F492" s="152"/>
      <c r="G492" s="11"/>
      <c r="H492" s="93"/>
    </row>
    <row r="493" spans="2:8" x14ac:dyDescent="0.25">
      <c r="B493" s="35"/>
      <c r="C493" s="26"/>
      <c r="D493" s="122"/>
      <c r="E493" s="10"/>
      <c r="F493" s="152"/>
      <c r="G493" s="11"/>
      <c r="H493" s="93"/>
    </row>
    <row r="494" spans="2:8" ht="42.75" x14ac:dyDescent="0.25">
      <c r="B494" s="35" t="s">
        <v>66</v>
      </c>
      <c r="C494" s="26"/>
      <c r="D494" s="122"/>
      <c r="E494" s="10"/>
      <c r="F494" s="152"/>
      <c r="G494" s="11"/>
      <c r="H494" s="93"/>
    </row>
    <row r="495" spans="2:8" x14ac:dyDescent="0.25">
      <c r="B495" s="35"/>
      <c r="C495" s="26"/>
      <c r="D495" s="122"/>
      <c r="E495" s="10"/>
      <c r="F495" s="152"/>
      <c r="G495" s="11"/>
      <c r="H495" s="93"/>
    </row>
    <row r="496" spans="2:8" ht="42.75" x14ac:dyDescent="0.25">
      <c r="B496" s="35" t="s">
        <v>67</v>
      </c>
      <c r="C496" s="26"/>
      <c r="D496" s="122"/>
      <c r="E496" s="10"/>
      <c r="F496" s="152"/>
      <c r="G496" s="11"/>
      <c r="H496" s="93"/>
    </row>
    <row r="497" spans="2:8" x14ac:dyDescent="0.25">
      <c r="B497" s="35"/>
      <c r="C497" s="26"/>
      <c r="D497" s="122"/>
      <c r="E497" s="10"/>
      <c r="F497" s="152"/>
      <c r="G497" s="11"/>
      <c r="H497" s="93"/>
    </row>
    <row r="498" spans="2:8" ht="75" x14ac:dyDescent="0.25">
      <c r="B498" s="177" t="s">
        <v>251</v>
      </c>
      <c r="C498" s="26"/>
      <c r="D498" s="122"/>
      <c r="E498" s="10"/>
      <c r="F498" s="152"/>
      <c r="G498" s="11"/>
      <c r="H498" s="93"/>
    </row>
    <row r="499" spans="2:8" ht="30" x14ac:dyDescent="0.25">
      <c r="B499" s="178" t="s">
        <v>325</v>
      </c>
      <c r="D499" s="191"/>
      <c r="E499" s="75"/>
      <c r="F499" s="158"/>
      <c r="G499" s="143"/>
      <c r="H499" s="143"/>
    </row>
    <row r="500" spans="2:8" x14ac:dyDescent="0.25">
      <c r="B500" s="48"/>
      <c r="D500" s="191"/>
      <c r="E500" s="75"/>
      <c r="F500" s="158"/>
      <c r="G500" s="143"/>
      <c r="H500" s="143"/>
    </row>
    <row r="501" spans="2:8" ht="85.5" x14ac:dyDescent="0.25">
      <c r="B501" s="16" t="s">
        <v>68</v>
      </c>
      <c r="D501" s="191"/>
      <c r="E501" s="75"/>
      <c r="F501" s="158"/>
      <c r="G501" s="143"/>
      <c r="H501" s="143"/>
    </row>
    <row r="502" spans="2:8" x14ac:dyDescent="0.25">
      <c r="B502" s="48"/>
      <c r="D502" s="191"/>
      <c r="E502" s="75"/>
      <c r="F502" s="158"/>
      <c r="G502" s="143"/>
      <c r="H502" s="143"/>
    </row>
    <row r="503" spans="2:8" ht="71.25" x14ac:dyDescent="0.25">
      <c r="B503" s="5" t="s">
        <v>252</v>
      </c>
      <c r="D503" s="191"/>
      <c r="E503" s="75"/>
      <c r="F503" s="158"/>
      <c r="G503" s="143"/>
      <c r="H503" s="143"/>
    </row>
    <row r="504" spans="2:8" x14ac:dyDescent="0.25">
      <c r="B504" s="48"/>
      <c r="D504" s="191"/>
      <c r="E504" s="75"/>
      <c r="F504" s="158"/>
      <c r="G504" s="143"/>
      <c r="H504" s="143"/>
    </row>
    <row r="505" spans="2:8" ht="57" x14ac:dyDescent="0.25">
      <c r="B505" s="29" t="s">
        <v>69</v>
      </c>
      <c r="D505" s="191"/>
      <c r="E505" s="75"/>
      <c r="F505" s="158"/>
      <c r="G505" s="143"/>
      <c r="H505" s="143"/>
    </row>
    <row r="506" spans="2:8" x14ac:dyDescent="0.25">
      <c r="B506" s="29"/>
      <c r="D506" s="191"/>
      <c r="E506" s="75"/>
      <c r="F506" s="158"/>
      <c r="G506" s="143"/>
      <c r="H506" s="143"/>
    </row>
    <row r="507" spans="2:8" ht="28.5" x14ac:dyDescent="0.25">
      <c r="B507" s="51" t="s">
        <v>70</v>
      </c>
      <c r="C507" s="26"/>
      <c r="D507" s="135"/>
      <c r="E507" s="10"/>
      <c r="F507" s="152"/>
      <c r="G507" s="11"/>
      <c r="H507" s="93"/>
    </row>
    <row r="508" spans="2:8" x14ac:dyDescent="0.25">
      <c r="B508" s="51"/>
      <c r="C508" s="26"/>
      <c r="D508" s="135"/>
      <c r="E508" s="10"/>
      <c r="F508" s="152"/>
      <c r="G508" s="11"/>
      <c r="H508" s="93"/>
    </row>
    <row r="509" spans="2:8" ht="28.5" x14ac:dyDescent="0.25">
      <c r="B509" s="48" t="s">
        <v>132</v>
      </c>
      <c r="C509" s="26"/>
      <c r="D509" s="135"/>
      <c r="E509" s="10"/>
      <c r="F509" s="152"/>
      <c r="G509" s="11"/>
      <c r="H509" s="93"/>
    </row>
    <row r="510" spans="2:8" x14ac:dyDescent="0.25">
      <c r="B510" s="52"/>
      <c r="C510" s="26"/>
      <c r="D510" s="196"/>
      <c r="E510" s="10"/>
      <c r="F510" s="152"/>
      <c r="G510" s="11"/>
      <c r="H510" s="93"/>
    </row>
    <row r="511" spans="2:8" x14ac:dyDescent="0.25">
      <c r="B511" s="52" t="s">
        <v>105</v>
      </c>
      <c r="C511" s="26"/>
      <c r="D511" s="135"/>
      <c r="E511" s="10"/>
      <c r="F511" s="152"/>
      <c r="G511" s="11"/>
      <c r="H511" s="93"/>
    </row>
    <row r="512" spans="2:8" x14ac:dyDescent="0.25">
      <c r="B512" s="52"/>
      <c r="C512" s="26"/>
      <c r="D512" s="135"/>
      <c r="E512" s="10"/>
      <c r="F512" s="152"/>
      <c r="G512" s="11"/>
      <c r="H512" s="93"/>
    </row>
    <row r="513" spans="2:8" x14ac:dyDescent="0.25">
      <c r="B513" s="166" t="s">
        <v>320</v>
      </c>
      <c r="C513" s="26"/>
      <c r="D513" s="135"/>
      <c r="E513" s="10"/>
      <c r="F513" s="152"/>
      <c r="G513" s="11"/>
      <c r="H513" s="93"/>
    </row>
    <row r="514" spans="2:8" x14ac:dyDescent="0.25">
      <c r="B514" s="167" t="s">
        <v>47</v>
      </c>
      <c r="C514" s="26"/>
      <c r="D514" s="161">
        <v>1294.5</v>
      </c>
      <c r="E514" s="103"/>
      <c r="F514" s="183"/>
      <c r="G514" s="103"/>
      <c r="H514" s="207">
        <f>D514*F514</f>
        <v>0</v>
      </c>
    </row>
    <row r="515" spans="2:8" x14ac:dyDescent="0.25">
      <c r="B515" s="166" t="s">
        <v>358</v>
      </c>
      <c r="C515" s="26"/>
      <c r="D515" s="135"/>
      <c r="E515" s="10"/>
      <c r="F515" s="152"/>
      <c r="G515" s="11"/>
      <c r="H515" s="208"/>
    </row>
    <row r="516" spans="2:8" x14ac:dyDescent="0.25">
      <c r="B516" s="167" t="s">
        <v>47</v>
      </c>
      <c r="C516" s="26"/>
      <c r="D516" s="161">
        <v>401.05</v>
      </c>
      <c r="E516" s="103"/>
      <c r="F516" s="183"/>
      <c r="G516" s="103"/>
      <c r="H516" s="207">
        <f>D516*F516</f>
        <v>0</v>
      </c>
    </row>
    <row r="517" spans="2:8" x14ac:dyDescent="0.25">
      <c r="B517" s="167"/>
      <c r="C517" s="26"/>
      <c r="D517" s="161"/>
      <c r="E517" s="103"/>
      <c r="F517" s="156"/>
      <c r="G517" s="103"/>
      <c r="H517" s="205"/>
    </row>
    <row r="518" spans="2:8" x14ac:dyDescent="0.25">
      <c r="B518" s="167"/>
      <c r="C518" s="26"/>
      <c r="D518" s="161"/>
      <c r="E518" s="103"/>
      <c r="F518" s="156"/>
      <c r="G518" s="103"/>
      <c r="H518" s="205"/>
    </row>
    <row r="519" spans="2:8" ht="28.5" x14ac:dyDescent="0.25">
      <c r="B519" s="169" t="s">
        <v>351</v>
      </c>
      <c r="C519" s="26"/>
      <c r="D519" s="135"/>
      <c r="E519" s="10"/>
      <c r="F519" s="152"/>
      <c r="G519" s="11"/>
      <c r="H519" s="208"/>
    </row>
    <row r="520" spans="2:8" x14ac:dyDescent="0.25">
      <c r="B520" s="167" t="s">
        <v>1</v>
      </c>
      <c r="C520" s="26"/>
      <c r="D520" s="161">
        <v>142</v>
      </c>
      <c r="E520" s="10"/>
      <c r="F520" s="183"/>
      <c r="G520" s="103"/>
      <c r="H520" s="207">
        <f>D520*F520</f>
        <v>0</v>
      </c>
    </row>
    <row r="521" spans="2:8" x14ac:dyDescent="0.25">
      <c r="B521" s="52"/>
      <c r="C521" s="26"/>
      <c r="D521" s="135"/>
      <c r="E521" s="10"/>
      <c r="F521" s="152"/>
      <c r="G521" s="11"/>
      <c r="H521" s="208"/>
    </row>
    <row r="522" spans="2:8" ht="45" x14ac:dyDescent="0.25">
      <c r="B522" s="23" t="s">
        <v>326</v>
      </c>
      <c r="C522" s="20"/>
      <c r="D522" s="197"/>
      <c r="E522" s="100"/>
      <c r="F522" s="132"/>
      <c r="G522" s="100"/>
      <c r="H522" s="209"/>
    </row>
    <row r="523" spans="2:8" x14ac:dyDescent="0.25">
      <c r="B523" s="23"/>
      <c r="C523" s="20"/>
      <c r="D523" s="100"/>
      <c r="E523" s="100"/>
      <c r="F523" s="132"/>
      <c r="G523" s="100"/>
      <c r="H523" s="209"/>
    </row>
    <row r="524" spans="2:8" ht="28.5" x14ac:dyDescent="0.25">
      <c r="B524" s="51" t="s">
        <v>327</v>
      </c>
      <c r="D524" s="190"/>
      <c r="H524" s="210"/>
    </row>
    <row r="525" spans="2:8" x14ac:dyDescent="0.25">
      <c r="B525" s="24"/>
      <c r="C525" s="20"/>
      <c r="D525" s="100"/>
      <c r="E525" s="100"/>
      <c r="F525" s="132"/>
      <c r="G525" s="100"/>
      <c r="H525" s="209"/>
    </row>
    <row r="526" spans="2:8" x14ac:dyDescent="0.25">
      <c r="B526" s="24" t="s">
        <v>335</v>
      </c>
      <c r="C526" s="20"/>
      <c r="D526" s="100"/>
      <c r="E526" s="100"/>
      <c r="F526" s="132"/>
      <c r="G526" s="100"/>
      <c r="H526" s="209"/>
    </row>
    <row r="527" spans="2:8" x14ac:dyDescent="0.25">
      <c r="B527" s="40" t="s">
        <v>1</v>
      </c>
      <c r="C527" s="32"/>
      <c r="D527" s="161">
        <v>2</v>
      </c>
      <c r="E527" s="103"/>
      <c r="F527" s="183"/>
      <c r="G527" s="103"/>
      <c r="H527" s="207">
        <f>D527*F527</f>
        <v>0</v>
      </c>
    </row>
    <row r="528" spans="2:8" x14ac:dyDescent="0.25">
      <c r="B528" s="24" t="s">
        <v>336</v>
      </c>
      <c r="C528" s="20"/>
      <c r="D528" s="161"/>
      <c r="E528" s="100"/>
      <c r="F528" s="132"/>
      <c r="G528" s="100"/>
      <c r="H528" s="209"/>
    </row>
    <row r="529" spans="1:8" x14ac:dyDescent="0.25">
      <c r="B529" s="40" t="s">
        <v>1</v>
      </c>
      <c r="C529" s="32"/>
      <c r="D529" s="161">
        <v>2</v>
      </c>
      <c r="E529" s="103"/>
      <c r="F529" s="183"/>
      <c r="G529" s="103"/>
      <c r="H529" s="207">
        <f>D529*F529</f>
        <v>0</v>
      </c>
    </row>
    <row r="530" spans="1:8" x14ac:dyDescent="0.25">
      <c r="B530" s="52"/>
      <c r="D530" s="190"/>
      <c r="H530" s="87"/>
    </row>
    <row r="531" spans="1:8" x14ac:dyDescent="0.25">
      <c r="A531" s="62"/>
      <c r="B531" s="40"/>
      <c r="C531" s="32"/>
      <c r="D531" s="173"/>
      <c r="E531" s="103"/>
      <c r="F531" s="156"/>
      <c r="G531" s="103"/>
      <c r="H531" s="101"/>
    </row>
    <row r="532" spans="1:8" ht="105" x14ac:dyDescent="0.25">
      <c r="A532" s="33"/>
      <c r="B532" s="53" t="s">
        <v>337</v>
      </c>
      <c r="C532" s="20"/>
      <c r="D532" s="126"/>
      <c r="E532" s="100"/>
      <c r="F532" s="148"/>
      <c r="G532" s="102"/>
      <c r="H532" s="101"/>
    </row>
    <row r="533" spans="1:8" x14ac:dyDescent="0.25">
      <c r="A533" s="33"/>
      <c r="B533" s="28"/>
      <c r="C533" s="20"/>
      <c r="D533" s="126"/>
      <c r="E533" s="100"/>
      <c r="F533" s="148"/>
      <c r="G533" s="102"/>
      <c r="H533" s="101"/>
    </row>
    <row r="534" spans="1:8" x14ac:dyDescent="0.25">
      <c r="A534" s="37"/>
      <c r="B534" s="53" t="s">
        <v>141</v>
      </c>
      <c r="C534" s="32"/>
      <c r="D534" s="126"/>
      <c r="E534" s="103"/>
      <c r="F534" s="148"/>
      <c r="G534" s="102"/>
      <c r="H534" s="101"/>
    </row>
    <row r="535" spans="1:8" x14ac:dyDescent="0.25">
      <c r="A535" s="37"/>
      <c r="B535" s="53"/>
      <c r="C535" s="32"/>
      <c r="D535" s="126"/>
      <c r="E535" s="103"/>
      <c r="F535" s="148"/>
      <c r="G535" s="102"/>
      <c r="H535" s="101"/>
    </row>
    <row r="536" spans="1:8" x14ac:dyDescent="0.25">
      <c r="A536" s="37"/>
      <c r="B536" s="53" t="s">
        <v>406</v>
      </c>
      <c r="C536" s="32"/>
      <c r="D536" s="126"/>
      <c r="E536" s="103"/>
      <c r="F536" s="148"/>
      <c r="G536" s="102"/>
      <c r="H536" s="101"/>
    </row>
    <row r="537" spans="1:8" x14ac:dyDescent="0.25">
      <c r="A537" s="37"/>
      <c r="B537" s="53"/>
      <c r="C537" s="32"/>
      <c r="D537" s="126"/>
      <c r="E537" s="103"/>
      <c r="F537" s="148"/>
      <c r="G537" s="102"/>
      <c r="H537" s="101"/>
    </row>
    <row r="538" spans="1:8" x14ac:dyDescent="0.25">
      <c r="A538" s="37"/>
      <c r="B538" s="54" t="s">
        <v>365</v>
      </c>
      <c r="C538" s="32"/>
      <c r="D538" s="156"/>
      <c r="E538" s="103"/>
      <c r="F538" s="148"/>
      <c r="G538" s="102"/>
      <c r="H538" s="101"/>
    </row>
    <row r="539" spans="1:8" x14ac:dyDescent="0.25">
      <c r="A539" s="37"/>
      <c r="B539" s="24" t="s">
        <v>312</v>
      </c>
      <c r="C539" s="32"/>
      <c r="D539" s="156"/>
      <c r="E539" s="103"/>
      <c r="F539" s="148"/>
      <c r="G539" s="102"/>
      <c r="H539" s="205"/>
    </row>
    <row r="540" spans="1:8" x14ac:dyDescent="0.25">
      <c r="A540" s="37"/>
      <c r="B540" s="40" t="s">
        <v>1</v>
      </c>
      <c r="C540" s="32"/>
      <c r="D540" s="161">
        <v>2</v>
      </c>
      <c r="E540" s="68"/>
      <c r="F540" s="151"/>
      <c r="G540" s="90"/>
      <c r="H540" s="203">
        <f>D540*F540</f>
        <v>0</v>
      </c>
    </row>
    <row r="541" spans="1:8" x14ac:dyDescent="0.25">
      <c r="A541" s="37"/>
      <c r="B541" s="54" t="s">
        <v>366</v>
      </c>
      <c r="C541" s="32"/>
      <c r="D541" s="161"/>
      <c r="E541" s="68"/>
      <c r="F541" s="112"/>
      <c r="G541" s="90"/>
      <c r="H541" s="204"/>
    </row>
    <row r="542" spans="1:8" x14ac:dyDescent="0.25">
      <c r="A542" s="37"/>
      <c r="B542" s="24" t="s">
        <v>313</v>
      </c>
      <c r="C542" s="32"/>
      <c r="D542" s="156"/>
      <c r="E542" s="103"/>
      <c r="F542" s="148"/>
      <c r="G542" s="102"/>
      <c r="H542" s="205"/>
    </row>
    <row r="543" spans="1:8" x14ac:dyDescent="0.25">
      <c r="A543" s="37"/>
      <c r="B543" s="40" t="s">
        <v>1</v>
      </c>
      <c r="C543" s="32"/>
      <c r="D543" s="161">
        <v>2</v>
      </c>
      <c r="E543" s="68"/>
      <c r="F543" s="151"/>
      <c r="G543" s="90"/>
      <c r="H543" s="203">
        <f>D543*F543</f>
        <v>0</v>
      </c>
    </row>
    <row r="544" spans="1:8" x14ac:dyDescent="0.25">
      <c r="A544" s="37"/>
      <c r="B544" s="54" t="s">
        <v>367</v>
      </c>
      <c r="C544" s="32"/>
      <c r="D544" s="156"/>
      <c r="E544" s="103"/>
      <c r="F544" s="148"/>
      <c r="G544" s="102"/>
      <c r="H544" s="205"/>
    </row>
    <row r="545" spans="1:8" x14ac:dyDescent="0.25">
      <c r="A545" s="37"/>
      <c r="B545" s="24" t="s">
        <v>312</v>
      </c>
      <c r="C545" s="32"/>
      <c r="D545" s="156"/>
      <c r="E545" s="103"/>
      <c r="F545" s="148"/>
      <c r="G545" s="102"/>
      <c r="H545" s="205"/>
    </row>
    <row r="546" spans="1:8" x14ac:dyDescent="0.25">
      <c r="A546" s="37"/>
      <c r="B546" s="40" t="s">
        <v>1</v>
      </c>
      <c r="C546" s="32"/>
      <c r="D546" s="161">
        <v>2</v>
      </c>
      <c r="E546" s="68"/>
      <c r="F546" s="151"/>
      <c r="G546" s="90"/>
      <c r="H546" s="203">
        <f>D546*F546</f>
        <v>0</v>
      </c>
    </row>
    <row r="547" spans="1:8" x14ac:dyDescent="0.25">
      <c r="A547" s="37"/>
      <c r="B547" s="192" t="s">
        <v>360</v>
      </c>
      <c r="C547" s="193"/>
      <c r="D547" s="126"/>
      <c r="E547" s="194"/>
      <c r="F547" s="148"/>
      <c r="G547" s="195"/>
      <c r="H547" s="211"/>
    </row>
    <row r="548" spans="1:8" x14ac:dyDescent="0.25">
      <c r="A548" s="37"/>
      <c r="B548" s="24" t="s">
        <v>313</v>
      </c>
      <c r="C548" s="193"/>
      <c r="D548" s="126"/>
      <c r="E548" s="194"/>
      <c r="F548" s="148"/>
      <c r="G548" s="195"/>
      <c r="H548" s="211"/>
    </row>
    <row r="549" spans="1:8" x14ac:dyDescent="0.25">
      <c r="A549" s="37"/>
      <c r="B549" s="40" t="s">
        <v>1</v>
      </c>
      <c r="C549" s="32"/>
      <c r="D549" s="161">
        <v>1</v>
      </c>
      <c r="E549" s="68"/>
      <c r="F549" s="151"/>
      <c r="G549" s="90"/>
      <c r="H549" s="203">
        <f>D549*F549</f>
        <v>0</v>
      </c>
    </row>
    <row r="550" spans="1:8" x14ac:dyDescent="0.25">
      <c r="A550" s="37"/>
      <c r="B550" s="54" t="s">
        <v>363</v>
      </c>
      <c r="C550" s="32"/>
      <c r="D550" s="156"/>
      <c r="E550" s="103"/>
      <c r="F550" s="148"/>
      <c r="G550" s="102"/>
      <c r="H550" s="205"/>
    </row>
    <row r="551" spans="1:8" x14ac:dyDescent="0.25">
      <c r="A551" s="37"/>
      <c r="B551" s="24" t="s">
        <v>313</v>
      </c>
      <c r="C551" s="32"/>
      <c r="D551" s="156"/>
      <c r="E551" s="103"/>
      <c r="F551" s="148"/>
      <c r="G551" s="102"/>
      <c r="H551" s="205"/>
    </row>
    <row r="552" spans="1:8" x14ac:dyDescent="0.25">
      <c r="A552" s="37"/>
      <c r="B552" s="40" t="s">
        <v>1</v>
      </c>
      <c r="C552" s="32"/>
      <c r="D552" s="161">
        <v>1</v>
      </c>
      <c r="F552" s="149"/>
      <c r="H552" s="203">
        <f>D552*F552</f>
        <v>0</v>
      </c>
    </row>
    <row r="553" spans="1:8" x14ac:dyDescent="0.25">
      <c r="A553" s="37"/>
      <c r="B553" s="54" t="s">
        <v>362</v>
      </c>
      <c r="C553" s="32"/>
      <c r="D553" s="156"/>
      <c r="E553" s="103"/>
      <c r="F553" s="148"/>
      <c r="G553" s="102"/>
      <c r="H553" s="205"/>
    </row>
    <row r="554" spans="1:8" x14ac:dyDescent="0.25">
      <c r="A554" s="37"/>
      <c r="B554" s="24" t="s">
        <v>314</v>
      </c>
      <c r="C554" s="32"/>
      <c r="D554" s="156"/>
      <c r="E554" s="103"/>
      <c r="F554" s="148"/>
      <c r="G554" s="102"/>
      <c r="H554" s="205"/>
    </row>
    <row r="555" spans="1:8" x14ac:dyDescent="0.25">
      <c r="A555" s="37"/>
      <c r="B555" s="40" t="s">
        <v>1</v>
      </c>
      <c r="C555" s="32"/>
      <c r="D555" s="161">
        <v>1</v>
      </c>
      <c r="F555" s="149"/>
      <c r="H555" s="203">
        <f>D555*F555</f>
        <v>0</v>
      </c>
    </row>
    <row r="556" spans="1:8" x14ac:dyDescent="0.25">
      <c r="A556" s="37"/>
      <c r="B556" s="54" t="s">
        <v>364</v>
      </c>
      <c r="C556" s="32"/>
      <c r="D556" s="156"/>
      <c r="E556" s="103"/>
      <c r="F556" s="148"/>
      <c r="G556" s="102"/>
      <c r="H556" s="205"/>
    </row>
    <row r="557" spans="1:8" x14ac:dyDescent="0.25">
      <c r="A557" s="37"/>
      <c r="B557" s="24" t="s">
        <v>233</v>
      </c>
      <c r="C557" s="32"/>
      <c r="D557" s="156"/>
      <c r="E557" s="103"/>
      <c r="F557" s="148"/>
      <c r="G557" s="102"/>
      <c r="H557" s="205"/>
    </row>
    <row r="558" spans="1:8" x14ac:dyDescent="0.25">
      <c r="A558" s="37"/>
      <c r="B558" s="40" t="s">
        <v>1</v>
      </c>
      <c r="C558" s="32"/>
      <c r="D558" s="156">
        <v>1</v>
      </c>
      <c r="E558" s="103"/>
      <c r="F558" s="155"/>
      <c r="G558" s="102"/>
      <c r="H558" s="203">
        <f>D558*F558</f>
        <v>0</v>
      </c>
    </row>
    <row r="559" spans="1:8" x14ac:dyDescent="0.25">
      <c r="A559" s="37"/>
      <c r="B559" s="192" t="s">
        <v>361</v>
      </c>
      <c r="C559" s="193"/>
      <c r="D559" s="156"/>
      <c r="E559" s="194"/>
      <c r="F559" s="148"/>
      <c r="G559" s="195"/>
      <c r="H559" s="211"/>
    </row>
    <row r="560" spans="1:8" x14ac:dyDescent="0.25">
      <c r="A560" s="37"/>
      <c r="B560" s="24" t="s">
        <v>227</v>
      </c>
      <c r="C560" s="193"/>
      <c r="D560" s="156"/>
      <c r="E560" s="194"/>
      <c r="F560" s="148"/>
      <c r="G560" s="195"/>
      <c r="H560" s="211"/>
    </row>
    <row r="561" spans="1:8" x14ac:dyDescent="0.25">
      <c r="A561" s="37"/>
      <c r="B561" s="40" t="s">
        <v>1</v>
      </c>
      <c r="C561" s="32"/>
      <c r="D561" s="161">
        <v>1</v>
      </c>
      <c r="E561" s="68"/>
      <c r="F561" s="151"/>
      <c r="G561" s="90"/>
      <c r="H561" s="203">
        <f>D561*F561</f>
        <v>0</v>
      </c>
    </row>
    <row r="562" spans="1:8" x14ac:dyDescent="0.25">
      <c r="A562" s="37"/>
      <c r="B562" s="24" t="s">
        <v>368</v>
      </c>
      <c r="C562" s="32"/>
      <c r="D562" s="156"/>
      <c r="E562" s="103"/>
      <c r="F562" s="148"/>
      <c r="G562" s="102"/>
      <c r="H562" s="205"/>
    </row>
    <row r="563" spans="1:8" x14ac:dyDescent="0.25">
      <c r="A563" s="37"/>
      <c r="B563" s="24" t="s">
        <v>341</v>
      </c>
      <c r="C563" s="32"/>
      <c r="D563" s="156"/>
      <c r="E563" s="103"/>
      <c r="F563" s="148"/>
      <c r="G563" s="102"/>
      <c r="H563" s="205"/>
    </row>
    <row r="564" spans="1:8" x14ac:dyDescent="0.25">
      <c r="A564" s="37"/>
      <c r="B564" s="40" t="s">
        <v>1</v>
      </c>
      <c r="C564" s="32"/>
      <c r="D564" s="156">
        <v>2</v>
      </c>
      <c r="E564" s="103"/>
      <c r="F564" s="155"/>
      <c r="G564" s="102"/>
      <c r="H564" s="203">
        <f>D564*F564</f>
        <v>0</v>
      </c>
    </row>
    <row r="565" spans="1:8" x14ac:dyDescent="0.25">
      <c r="A565" s="37"/>
      <c r="B565" s="24" t="s">
        <v>369</v>
      </c>
      <c r="C565" s="32"/>
      <c r="D565" s="156"/>
      <c r="E565" s="103"/>
      <c r="F565" s="148"/>
      <c r="G565" s="102"/>
      <c r="H565" s="205"/>
    </row>
    <row r="566" spans="1:8" x14ac:dyDescent="0.25">
      <c r="A566" s="37"/>
      <c r="B566" s="24" t="s">
        <v>341</v>
      </c>
      <c r="C566" s="32"/>
      <c r="D566" s="156"/>
      <c r="E566" s="103"/>
      <c r="F566" s="148"/>
      <c r="G566" s="102"/>
      <c r="H566" s="205"/>
    </row>
    <row r="567" spans="1:8" x14ac:dyDescent="0.25">
      <c r="A567" s="37"/>
      <c r="B567" s="40" t="s">
        <v>1</v>
      </c>
      <c r="C567" s="32"/>
      <c r="D567" s="156">
        <v>2</v>
      </c>
      <c r="E567" s="103"/>
      <c r="F567" s="155"/>
      <c r="G567" s="102"/>
      <c r="H567" s="203">
        <f>D567*F567</f>
        <v>0</v>
      </c>
    </row>
    <row r="568" spans="1:8" x14ac:dyDescent="0.25">
      <c r="A568" s="37"/>
      <c r="B568" s="16" t="s">
        <v>370</v>
      </c>
      <c r="C568" s="32"/>
      <c r="D568" s="161"/>
      <c r="E568" s="103"/>
      <c r="F568" s="148"/>
      <c r="G568" s="102"/>
      <c r="H568" s="204"/>
    </row>
    <row r="569" spans="1:8" x14ac:dyDescent="0.25">
      <c r="A569" s="37"/>
      <c r="B569" s="40" t="s">
        <v>1</v>
      </c>
      <c r="C569" s="32"/>
      <c r="D569" s="156">
        <v>1</v>
      </c>
      <c r="E569" s="103"/>
      <c r="F569" s="183"/>
      <c r="G569" s="103"/>
      <c r="H569" s="203">
        <f>D569*F569</f>
        <v>0</v>
      </c>
    </row>
    <row r="570" spans="1:8" x14ac:dyDescent="0.25">
      <c r="A570" s="37"/>
      <c r="B570" s="40"/>
      <c r="C570" s="32"/>
      <c r="D570" s="161"/>
      <c r="E570" s="68"/>
      <c r="F570" s="112"/>
      <c r="G570" s="90"/>
      <c r="H570" s="204"/>
    </row>
    <row r="571" spans="1:8" x14ac:dyDescent="0.25">
      <c r="A571" s="37"/>
      <c r="B571" s="53"/>
      <c r="C571" s="32"/>
      <c r="D571" s="126"/>
      <c r="E571" s="103"/>
      <c r="F571" s="148"/>
      <c r="G571" s="102"/>
      <c r="H571" s="101"/>
    </row>
    <row r="572" spans="1:8" x14ac:dyDescent="0.25">
      <c r="A572" s="37"/>
      <c r="B572" s="53"/>
      <c r="C572" s="32"/>
      <c r="D572" s="126"/>
      <c r="E572" s="103"/>
      <c r="F572" s="148"/>
      <c r="G572" s="102"/>
      <c r="H572" s="101"/>
    </row>
    <row r="573" spans="1:8" x14ac:dyDescent="0.25">
      <c r="A573" s="37"/>
      <c r="B573" s="53" t="s">
        <v>348</v>
      </c>
      <c r="C573" s="32"/>
      <c r="D573" s="126"/>
      <c r="E573" s="103"/>
      <c r="F573" s="148"/>
      <c r="G573" s="102"/>
      <c r="H573" s="101"/>
    </row>
    <row r="574" spans="1:8" x14ac:dyDescent="0.25">
      <c r="A574" s="37"/>
      <c r="B574" s="53"/>
      <c r="C574" s="32"/>
      <c r="D574" s="126"/>
      <c r="E574" s="103"/>
      <c r="F574" s="148"/>
      <c r="G574" s="102"/>
      <c r="H574" s="101"/>
    </row>
    <row r="575" spans="1:8" x14ac:dyDescent="0.25">
      <c r="A575" s="37"/>
      <c r="B575" s="192" t="s">
        <v>360</v>
      </c>
      <c r="C575" s="193"/>
      <c r="D575" s="126"/>
      <c r="E575" s="194"/>
      <c r="F575" s="148"/>
      <c r="G575" s="195"/>
      <c r="H575" s="195"/>
    </row>
    <row r="576" spans="1:8" x14ac:dyDescent="0.25">
      <c r="A576" s="37"/>
      <c r="B576" s="24" t="s">
        <v>313</v>
      </c>
      <c r="C576" s="193"/>
      <c r="D576" s="126"/>
      <c r="E576" s="194"/>
      <c r="F576" s="148"/>
      <c r="G576" s="195"/>
      <c r="H576" s="195"/>
    </row>
    <row r="577" spans="1:8" x14ac:dyDescent="0.25">
      <c r="A577" s="37"/>
      <c r="B577" s="40" t="s">
        <v>1</v>
      </c>
      <c r="C577" s="32"/>
      <c r="D577" s="161">
        <v>1</v>
      </c>
      <c r="E577" s="68"/>
      <c r="F577" s="151"/>
      <c r="G577" s="90"/>
      <c r="H577" s="203">
        <f>D577*F577</f>
        <v>0</v>
      </c>
    </row>
    <row r="578" spans="1:8" x14ac:dyDescent="0.25">
      <c r="A578" s="37"/>
      <c r="B578" s="192" t="s">
        <v>361</v>
      </c>
      <c r="C578" s="193"/>
      <c r="D578" s="156"/>
      <c r="E578" s="194"/>
      <c r="F578" s="148"/>
      <c r="G578" s="195"/>
      <c r="H578" s="211"/>
    </row>
    <row r="579" spans="1:8" x14ac:dyDescent="0.25">
      <c r="A579" s="37"/>
      <c r="B579" s="24" t="s">
        <v>227</v>
      </c>
      <c r="C579" s="193"/>
      <c r="D579" s="156"/>
      <c r="E579" s="194"/>
      <c r="F579" s="148"/>
      <c r="G579" s="195"/>
      <c r="H579" s="211"/>
    </row>
    <row r="580" spans="1:8" x14ac:dyDescent="0.25">
      <c r="A580" s="37"/>
      <c r="B580" s="40" t="s">
        <v>1</v>
      </c>
      <c r="C580" s="32"/>
      <c r="D580" s="161">
        <v>1</v>
      </c>
      <c r="E580" s="68"/>
      <c r="F580" s="151"/>
      <c r="G580" s="90"/>
      <c r="H580" s="203">
        <f>D580*F580</f>
        <v>0</v>
      </c>
    </row>
    <row r="581" spans="1:8" x14ac:dyDescent="0.25">
      <c r="A581" s="37"/>
      <c r="B581" s="54" t="s">
        <v>362</v>
      </c>
      <c r="C581" s="32"/>
      <c r="D581" s="156"/>
      <c r="E581" s="103"/>
      <c r="F581" s="148"/>
      <c r="G581" s="102"/>
      <c r="H581" s="205"/>
    </row>
    <row r="582" spans="1:8" x14ac:dyDescent="0.25">
      <c r="A582" s="37"/>
      <c r="B582" s="24" t="s">
        <v>314</v>
      </c>
      <c r="C582" s="32"/>
      <c r="D582" s="156"/>
      <c r="E582" s="103"/>
      <c r="F582" s="148"/>
      <c r="G582" s="102"/>
      <c r="H582" s="205"/>
    </row>
    <row r="583" spans="1:8" x14ac:dyDescent="0.25">
      <c r="A583" s="37"/>
      <c r="B583" s="40" t="s">
        <v>1</v>
      </c>
      <c r="C583" s="32"/>
      <c r="D583" s="161">
        <v>1</v>
      </c>
      <c r="F583" s="149"/>
      <c r="H583" s="203">
        <f>D583*F583</f>
        <v>0</v>
      </c>
    </row>
    <row r="584" spans="1:8" x14ac:dyDescent="0.25">
      <c r="A584" s="37"/>
      <c r="B584" s="54" t="s">
        <v>363</v>
      </c>
      <c r="C584" s="32"/>
      <c r="D584" s="156"/>
      <c r="E584" s="103"/>
      <c r="F584" s="148"/>
      <c r="G584" s="102"/>
      <c r="H584" s="205"/>
    </row>
    <row r="585" spans="1:8" x14ac:dyDescent="0.25">
      <c r="A585" s="37"/>
      <c r="B585" s="24" t="s">
        <v>313</v>
      </c>
      <c r="C585" s="32"/>
      <c r="D585" s="156"/>
      <c r="E585" s="103"/>
      <c r="F585" s="148"/>
      <c r="G585" s="102"/>
      <c r="H585" s="205"/>
    </row>
    <row r="586" spans="1:8" x14ac:dyDescent="0.25">
      <c r="A586" s="37"/>
      <c r="B586" s="40" t="s">
        <v>1</v>
      </c>
      <c r="C586" s="32"/>
      <c r="D586" s="161">
        <v>1</v>
      </c>
      <c r="F586" s="149"/>
      <c r="H586" s="203">
        <f>D586*F586</f>
        <v>0</v>
      </c>
    </row>
    <row r="587" spans="1:8" x14ac:dyDescent="0.25">
      <c r="A587" s="37"/>
      <c r="B587" s="54" t="s">
        <v>364</v>
      </c>
      <c r="C587" s="32"/>
      <c r="D587" s="156"/>
      <c r="E587" s="103"/>
      <c r="F587" s="148"/>
      <c r="G587" s="102"/>
      <c r="H587" s="205"/>
    </row>
    <row r="588" spans="1:8" x14ac:dyDescent="0.25">
      <c r="A588" s="37"/>
      <c r="B588" s="24" t="s">
        <v>233</v>
      </c>
      <c r="C588" s="32"/>
      <c r="D588" s="156"/>
      <c r="E588" s="103"/>
      <c r="F588" s="148"/>
      <c r="G588" s="102"/>
      <c r="H588" s="205"/>
    </row>
    <row r="589" spans="1:8" x14ac:dyDescent="0.25">
      <c r="A589" s="37"/>
      <c r="B589" s="40" t="s">
        <v>1</v>
      </c>
      <c r="C589" s="32"/>
      <c r="D589" s="156">
        <v>1</v>
      </c>
      <c r="E589" s="103"/>
      <c r="F589" s="155"/>
      <c r="G589" s="102"/>
      <c r="H589" s="203">
        <f>D589*F589</f>
        <v>0</v>
      </c>
    </row>
    <row r="590" spans="1:8" x14ac:dyDescent="0.25">
      <c r="A590" s="37"/>
      <c r="B590" s="54" t="s">
        <v>365</v>
      </c>
      <c r="C590" s="32"/>
      <c r="D590" s="156"/>
      <c r="E590" s="103"/>
      <c r="F590" s="148"/>
      <c r="G590" s="102"/>
      <c r="H590" s="205"/>
    </row>
    <row r="591" spans="1:8" x14ac:dyDescent="0.25">
      <c r="A591" s="37"/>
      <c r="B591" s="24" t="s">
        <v>312</v>
      </c>
      <c r="C591" s="32"/>
      <c r="D591" s="156"/>
      <c r="E591" s="103"/>
      <c r="F591" s="148"/>
      <c r="G591" s="102"/>
      <c r="H591" s="205"/>
    </row>
    <row r="592" spans="1:8" x14ac:dyDescent="0.25">
      <c r="A592" s="37"/>
      <c r="B592" s="40" t="s">
        <v>1</v>
      </c>
      <c r="C592" s="32"/>
      <c r="D592" s="161">
        <v>2</v>
      </c>
      <c r="E592" s="68"/>
      <c r="F592" s="151"/>
      <c r="G592" s="90"/>
      <c r="H592" s="203">
        <f>D592*F592</f>
        <v>0</v>
      </c>
    </row>
    <row r="593" spans="1:8" x14ac:dyDescent="0.25">
      <c r="A593" s="37"/>
      <c r="B593" s="54" t="s">
        <v>366</v>
      </c>
      <c r="C593" s="32"/>
      <c r="D593" s="161"/>
      <c r="E593" s="68"/>
      <c r="F593" s="112"/>
      <c r="G593" s="90"/>
      <c r="H593" s="204"/>
    </row>
    <row r="594" spans="1:8" x14ac:dyDescent="0.25">
      <c r="A594" s="37"/>
      <c r="B594" s="24" t="s">
        <v>313</v>
      </c>
      <c r="C594" s="32"/>
      <c r="D594" s="156"/>
      <c r="E594" s="103"/>
      <c r="F594" s="148"/>
      <c r="G594" s="102"/>
      <c r="H594" s="205"/>
    </row>
    <row r="595" spans="1:8" x14ac:dyDescent="0.25">
      <c r="A595" s="37"/>
      <c r="B595" s="40" t="s">
        <v>1</v>
      </c>
      <c r="C595" s="32"/>
      <c r="D595" s="161">
        <v>2</v>
      </c>
      <c r="E595" s="68"/>
      <c r="F595" s="151"/>
      <c r="G595" s="90"/>
      <c r="H595" s="203">
        <f>D595*F595</f>
        <v>0</v>
      </c>
    </row>
    <row r="596" spans="1:8" x14ac:dyDescent="0.25">
      <c r="A596" s="37"/>
      <c r="B596" s="54" t="s">
        <v>367</v>
      </c>
      <c r="C596" s="32"/>
      <c r="D596" s="156"/>
      <c r="E596" s="103"/>
      <c r="F596" s="148"/>
      <c r="G596" s="102"/>
      <c r="H596" s="205"/>
    </row>
    <row r="597" spans="1:8" x14ac:dyDescent="0.25">
      <c r="A597" s="37"/>
      <c r="B597" s="24" t="s">
        <v>312</v>
      </c>
      <c r="C597" s="32"/>
      <c r="D597" s="156"/>
      <c r="E597" s="103"/>
      <c r="F597" s="148"/>
      <c r="G597" s="102"/>
      <c r="H597" s="205"/>
    </row>
    <row r="598" spans="1:8" x14ac:dyDescent="0.25">
      <c r="A598" s="37"/>
      <c r="B598" s="40" t="s">
        <v>1</v>
      </c>
      <c r="C598" s="32"/>
      <c r="D598" s="161">
        <v>2</v>
      </c>
      <c r="E598" s="68"/>
      <c r="F598" s="151"/>
      <c r="G598" s="90"/>
      <c r="H598" s="203">
        <f>D598*F598</f>
        <v>0</v>
      </c>
    </row>
    <row r="599" spans="1:8" x14ac:dyDescent="0.25">
      <c r="A599" s="37"/>
      <c r="B599" s="24" t="s">
        <v>368</v>
      </c>
      <c r="C599" s="32"/>
      <c r="D599" s="156"/>
      <c r="E599" s="103"/>
      <c r="F599" s="148"/>
      <c r="G599" s="102"/>
      <c r="H599" s="205"/>
    </row>
    <row r="600" spans="1:8" x14ac:dyDescent="0.25">
      <c r="A600" s="37"/>
      <c r="B600" s="24" t="s">
        <v>341</v>
      </c>
      <c r="C600" s="32"/>
      <c r="D600" s="156"/>
      <c r="E600" s="103"/>
      <c r="F600" s="148"/>
      <c r="G600" s="102"/>
      <c r="H600" s="205"/>
    </row>
    <row r="601" spans="1:8" x14ac:dyDescent="0.25">
      <c r="A601" s="37"/>
      <c r="B601" s="40" t="s">
        <v>1</v>
      </c>
      <c r="C601" s="32"/>
      <c r="D601" s="156">
        <v>2</v>
      </c>
      <c r="E601" s="103"/>
      <c r="F601" s="155"/>
      <c r="G601" s="102"/>
      <c r="H601" s="203">
        <f>D601*F601</f>
        <v>0</v>
      </c>
    </row>
    <row r="602" spans="1:8" x14ac:dyDescent="0.25">
      <c r="A602" s="37"/>
      <c r="B602" s="24" t="s">
        <v>369</v>
      </c>
      <c r="C602" s="32"/>
      <c r="D602" s="156"/>
      <c r="E602" s="103"/>
      <c r="F602" s="148"/>
      <c r="G602" s="102"/>
      <c r="H602" s="205"/>
    </row>
    <row r="603" spans="1:8" x14ac:dyDescent="0.25">
      <c r="A603" s="37"/>
      <c r="B603" s="24" t="s">
        <v>341</v>
      </c>
      <c r="C603" s="32"/>
      <c r="D603" s="156"/>
      <c r="E603" s="103"/>
      <c r="F603" s="148"/>
      <c r="G603" s="102"/>
      <c r="H603" s="205"/>
    </row>
    <row r="604" spans="1:8" x14ac:dyDescent="0.25">
      <c r="A604" s="37"/>
      <c r="B604" s="40" t="s">
        <v>1</v>
      </c>
      <c r="C604" s="32"/>
      <c r="D604" s="156">
        <v>2</v>
      </c>
      <c r="E604" s="103"/>
      <c r="F604" s="155"/>
      <c r="G604" s="102"/>
      <c r="H604" s="203">
        <f>D604*F604</f>
        <v>0</v>
      </c>
    </row>
    <row r="605" spans="1:8" x14ac:dyDescent="0.25">
      <c r="A605" s="37"/>
      <c r="B605" s="16" t="s">
        <v>370</v>
      </c>
      <c r="C605" s="32"/>
      <c r="D605" s="161"/>
      <c r="E605" s="103"/>
      <c r="F605" s="148"/>
      <c r="G605" s="102"/>
      <c r="H605" s="204"/>
    </row>
    <row r="606" spans="1:8" x14ac:dyDescent="0.25">
      <c r="A606" s="37"/>
      <c r="B606" s="40" t="s">
        <v>1</v>
      </c>
      <c r="C606" s="32"/>
      <c r="D606" s="156">
        <v>1</v>
      </c>
      <c r="E606" s="103"/>
      <c r="F606" s="183"/>
      <c r="G606" s="103"/>
      <c r="H606" s="203">
        <f>D606*F606</f>
        <v>0</v>
      </c>
    </row>
    <row r="607" spans="1:8" x14ac:dyDescent="0.25">
      <c r="A607" s="37"/>
      <c r="B607" s="53"/>
      <c r="C607" s="32"/>
      <c r="D607" s="126"/>
      <c r="E607" s="103"/>
      <c r="F607" s="148"/>
      <c r="G607" s="102"/>
      <c r="H607" s="101"/>
    </row>
    <row r="608" spans="1:8" x14ac:dyDescent="0.25">
      <c r="A608" s="37"/>
    </row>
    <row r="609" spans="1:8" x14ac:dyDescent="0.25">
      <c r="A609" s="37"/>
      <c r="B609" s="53" t="s">
        <v>350</v>
      </c>
      <c r="C609" s="32"/>
      <c r="D609" s="123"/>
    </row>
    <row r="610" spans="1:8" x14ac:dyDescent="0.25">
      <c r="A610" s="37"/>
      <c r="B610" s="40"/>
      <c r="C610" s="32"/>
      <c r="D610" s="123"/>
    </row>
    <row r="611" spans="1:8" x14ac:dyDescent="0.25">
      <c r="A611" s="37"/>
      <c r="B611" s="192" t="s">
        <v>371</v>
      </c>
      <c r="C611" s="193"/>
      <c r="D611" s="126"/>
      <c r="E611" s="194"/>
      <c r="F611" s="148"/>
      <c r="G611" s="195"/>
      <c r="H611" s="195"/>
    </row>
    <row r="612" spans="1:8" x14ac:dyDescent="0.25">
      <c r="A612" s="37"/>
      <c r="B612" s="24" t="s">
        <v>313</v>
      </c>
      <c r="C612" s="193"/>
      <c r="D612" s="126"/>
      <c r="E612" s="194"/>
      <c r="F612" s="148"/>
      <c r="G612" s="195"/>
      <c r="H612" s="211"/>
    </row>
    <row r="613" spans="1:8" x14ac:dyDescent="0.25">
      <c r="A613" s="37"/>
      <c r="B613" s="40" t="s">
        <v>1</v>
      </c>
      <c r="C613" s="32"/>
      <c r="D613" s="161">
        <v>2</v>
      </c>
      <c r="E613" s="68"/>
      <c r="F613" s="151"/>
      <c r="G613" s="90"/>
      <c r="H613" s="203">
        <f>D613*F613</f>
        <v>0</v>
      </c>
    </row>
    <row r="614" spans="1:8" x14ac:dyDescent="0.25">
      <c r="A614" s="37"/>
      <c r="B614" s="192" t="s">
        <v>342</v>
      </c>
      <c r="C614" s="193"/>
      <c r="D614" s="156"/>
      <c r="E614" s="194"/>
      <c r="F614" s="148"/>
      <c r="G614" s="195"/>
      <c r="H614" s="211"/>
    </row>
    <row r="615" spans="1:8" x14ac:dyDescent="0.25">
      <c r="A615" s="37"/>
      <c r="B615" s="24" t="s">
        <v>227</v>
      </c>
      <c r="C615" s="193"/>
      <c r="D615" s="156"/>
      <c r="E615" s="194"/>
      <c r="F615" s="148"/>
      <c r="G615" s="195"/>
      <c r="H615" s="211"/>
    </row>
    <row r="616" spans="1:8" x14ac:dyDescent="0.25">
      <c r="A616" s="37"/>
      <c r="B616" s="40" t="s">
        <v>1</v>
      </c>
      <c r="C616" s="32"/>
      <c r="D616" s="161">
        <v>1</v>
      </c>
      <c r="E616" s="68"/>
      <c r="F616" s="151"/>
      <c r="G616" s="90"/>
      <c r="H616" s="203">
        <f>D616*F616</f>
        <v>0</v>
      </c>
    </row>
    <row r="617" spans="1:8" x14ac:dyDescent="0.25">
      <c r="A617" s="37"/>
      <c r="B617" s="54" t="s">
        <v>372</v>
      </c>
      <c r="C617" s="32"/>
      <c r="D617" s="156"/>
      <c r="E617" s="103"/>
      <c r="F617" s="148"/>
      <c r="G617" s="102"/>
      <c r="H617" s="205"/>
    </row>
    <row r="618" spans="1:8" x14ac:dyDescent="0.25">
      <c r="A618" s="37"/>
      <c r="B618" s="24" t="s">
        <v>314</v>
      </c>
      <c r="C618" s="32"/>
      <c r="D618" s="156"/>
      <c r="E618" s="103"/>
      <c r="F618" s="148"/>
      <c r="G618" s="102"/>
      <c r="H618" s="205"/>
    </row>
    <row r="619" spans="1:8" x14ac:dyDescent="0.25">
      <c r="A619" s="37"/>
      <c r="B619" s="40" t="s">
        <v>1</v>
      </c>
      <c r="C619" s="32"/>
      <c r="D619" s="161">
        <v>1</v>
      </c>
      <c r="F619" s="149"/>
      <c r="H619" s="203">
        <f>D619*F619</f>
        <v>0</v>
      </c>
    </row>
    <row r="620" spans="1:8" x14ac:dyDescent="0.25">
      <c r="A620" s="37"/>
      <c r="B620" s="54" t="s">
        <v>373</v>
      </c>
      <c r="C620" s="32"/>
      <c r="D620" s="156"/>
      <c r="E620" s="103"/>
      <c r="F620" s="148"/>
      <c r="G620" s="102"/>
      <c r="H620" s="205"/>
    </row>
    <row r="621" spans="1:8" x14ac:dyDescent="0.25">
      <c r="A621" s="37"/>
      <c r="B621" s="24" t="s">
        <v>313</v>
      </c>
      <c r="C621" s="32"/>
      <c r="D621" s="156"/>
      <c r="E621" s="103"/>
      <c r="F621" s="148"/>
      <c r="G621" s="102"/>
      <c r="H621" s="205"/>
    </row>
    <row r="622" spans="1:8" x14ac:dyDescent="0.25">
      <c r="A622" s="37"/>
      <c r="B622" s="40" t="s">
        <v>1</v>
      </c>
      <c r="C622" s="32"/>
      <c r="D622" s="161">
        <v>1</v>
      </c>
      <c r="F622" s="149"/>
      <c r="H622" s="203">
        <f>D622*F622</f>
        <v>0</v>
      </c>
    </row>
    <row r="623" spans="1:8" x14ac:dyDescent="0.25">
      <c r="A623" s="37"/>
      <c r="B623" s="54" t="s">
        <v>374</v>
      </c>
      <c r="C623" s="32"/>
      <c r="D623" s="156"/>
      <c r="E623" s="103"/>
      <c r="F623" s="148"/>
      <c r="G623" s="102"/>
      <c r="H623" s="205"/>
    </row>
    <row r="624" spans="1:8" x14ac:dyDescent="0.25">
      <c r="A624" s="37"/>
      <c r="B624" s="24" t="s">
        <v>312</v>
      </c>
      <c r="C624" s="32"/>
      <c r="D624" s="156"/>
      <c r="E624" s="103"/>
      <c r="F624" s="148"/>
      <c r="G624" s="102"/>
      <c r="H624" s="205"/>
    </row>
    <row r="625" spans="1:8" x14ac:dyDescent="0.25">
      <c r="A625" s="37"/>
      <c r="B625" s="40" t="s">
        <v>1</v>
      </c>
      <c r="C625" s="32"/>
      <c r="D625" s="161">
        <v>2</v>
      </c>
      <c r="E625" s="68"/>
      <c r="F625" s="151"/>
      <c r="G625" s="90"/>
      <c r="H625" s="203">
        <f>D625*F625</f>
        <v>0</v>
      </c>
    </row>
    <row r="626" spans="1:8" x14ac:dyDescent="0.25">
      <c r="A626" s="37"/>
      <c r="B626" s="54" t="s">
        <v>375</v>
      </c>
      <c r="C626" s="32"/>
      <c r="D626" s="161"/>
      <c r="E626" s="68"/>
      <c r="F626" s="112"/>
      <c r="G626" s="90"/>
      <c r="H626" s="204"/>
    </row>
    <row r="627" spans="1:8" x14ac:dyDescent="0.25">
      <c r="A627" s="37"/>
      <c r="B627" s="24" t="s">
        <v>313</v>
      </c>
      <c r="C627" s="32"/>
      <c r="D627" s="156"/>
      <c r="E627" s="103"/>
      <c r="F627" s="148"/>
      <c r="G627" s="102"/>
      <c r="H627" s="205"/>
    </row>
    <row r="628" spans="1:8" x14ac:dyDescent="0.25">
      <c r="A628" s="37"/>
      <c r="B628" s="40" t="s">
        <v>1</v>
      </c>
      <c r="C628" s="32"/>
      <c r="D628" s="161">
        <v>2</v>
      </c>
      <c r="E628" s="68"/>
      <c r="F628" s="151"/>
      <c r="G628" s="90"/>
      <c r="H628" s="203">
        <f>D628*F628</f>
        <v>0</v>
      </c>
    </row>
    <row r="629" spans="1:8" x14ac:dyDescent="0.25">
      <c r="A629" s="37"/>
      <c r="B629" s="54" t="s">
        <v>376</v>
      </c>
      <c r="C629" s="32"/>
      <c r="D629" s="156"/>
      <c r="E629" s="103"/>
      <c r="F629" s="148"/>
      <c r="G629" s="102"/>
      <c r="H629" s="205"/>
    </row>
    <row r="630" spans="1:8" x14ac:dyDescent="0.25">
      <c r="A630" s="37"/>
      <c r="B630" s="24" t="s">
        <v>312</v>
      </c>
      <c r="C630" s="32"/>
      <c r="D630" s="156"/>
      <c r="E630" s="103"/>
      <c r="F630" s="148"/>
      <c r="G630" s="102"/>
      <c r="H630" s="205"/>
    </row>
    <row r="631" spans="1:8" x14ac:dyDescent="0.25">
      <c r="A631" s="37"/>
      <c r="B631" s="40" t="s">
        <v>1</v>
      </c>
      <c r="C631" s="32"/>
      <c r="D631" s="161">
        <v>2</v>
      </c>
      <c r="E631" s="68"/>
      <c r="F631" s="151"/>
      <c r="G631" s="90"/>
      <c r="H631" s="203">
        <f>D631*F631</f>
        <v>0</v>
      </c>
    </row>
    <row r="632" spans="1:8" x14ac:dyDescent="0.25">
      <c r="A632" s="37"/>
      <c r="B632" s="24" t="s">
        <v>377</v>
      </c>
      <c r="C632" s="32"/>
      <c r="D632" s="156"/>
      <c r="E632" s="103"/>
      <c r="F632" s="148"/>
      <c r="G632" s="102"/>
      <c r="H632" s="205"/>
    </row>
    <row r="633" spans="1:8" x14ac:dyDescent="0.25">
      <c r="A633" s="37"/>
      <c r="B633" s="24" t="s">
        <v>341</v>
      </c>
      <c r="C633" s="32"/>
      <c r="D633" s="156"/>
      <c r="E633" s="103"/>
      <c r="F633" s="148"/>
      <c r="G633" s="102"/>
      <c r="H633" s="205"/>
    </row>
    <row r="634" spans="1:8" x14ac:dyDescent="0.25">
      <c r="A634" s="37"/>
      <c r="B634" s="40" t="s">
        <v>1</v>
      </c>
      <c r="C634" s="32"/>
      <c r="D634" s="156">
        <v>3</v>
      </c>
      <c r="E634" s="103"/>
      <c r="F634" s="155"/>
      <c r="G634" s="102"/>
      <c r="H634" s="203">
        <f>D634*F634</f>
        <v>0</v>
      </c>
    </row>
    <row r="635" spans="1:8" x14ac:dyDescent="0.25">
      <c r="A635" s="37"/>
      <c r="B635" s="24" t="s">
        <v>378</v>
      </c>
      <c r="C635" s="32"/>
      <c r="D635" s="156"/>
      <c r="E635" s="103"/>
      <c r="F635" s="148"/>
      <c r="G635" s="102"/>
      <c r="H635" s="205"/>
    </row>
    <row r="636" spans="1:8" x14ac:dyDescent="0.25">
      <c r="A636" s="37"/>
      <c r="B636" s="24" t="s">
        <v>341</v>
      </c>
      <c r="C636" s="32"/>
      <c r="D636" s="156"/>
      <c r="E636" s="103"/>
      <c r="F636" s="148"/>
      <c r="G636" s="102"/>
      <c r="H636" s="205"/>
    </row>
    <row r="637" spans="1:8" x14ac:dyDescent="0.25">
      <c r="A637" s="37"/>
      <c r="B637" s="40" t="s">
        <v>1</v>
      </c>
      <c r="C637" s="32"/>
      <c r="D637" s="156">
        <v>3</v>
      </c>
      <c r="E637" s="103"/>
      <c r="F637" s="155"/>
      <c r="G637" s="102"/>
      <c r="H637" s="203">
        <f>D637*F637</f>
        <v>0</v>
      </c>
    </row>
    <row r="638" spans="1:8" x14ac:dyDescent="0.25">
      <c r="A638" s="37"/>
      <c r="B638" s="16" t="s">
        <v>379</v>
      </c>
      <c r="C638" s="32"/>
      <c r="D638" s="161"/>
      <c r="E638" s="103"/>
      <c r="F638" s="148"/>
      <c r="G638" s="102"/>
      <c r="H638" s="204"/>
    </row>
    <row r="639" spans="1:8" x14ac:dyDescent="0.25">
      <c r="A639" s="37"/>
      <c r="B639" s="40" t="s">
        <v>1</v>
      </c>
      <c r="C639" s="32"/>
      <c r="D639" s="156">
        <v>1</v>
      </c>
      <c r="E639" s="103"/>
      <c r="F639" s="183"/>
      <c r="G639" s="103"/>
      <c r="H639" s="203">
        <f>D639*F639</f>
        <v>0</v>
      </c>
    </row>
    <row r="640" spans="1:8" x14ac:dyDescent="0.25">
      <c r="A640" s="37"/>
      <c r="B640" s="54" t="s">
        <v>380</v>
      </c>
      <c r="C640" s="32"/>
      <c r="D640" s="156"/>
      <c r="E640" s="103"/>
      <c r="F640" s="148"/>
      <c r="G640" s="102"/>
      <c r="H640" s="205"/>
    </row>
    <row r="641" spans="1:8" x14ac:dyDescent="0.25">
      <c r="A641" s="37"/>
      <c r="B641" s="24" t="s">
        <v>268</v>
      </c>
      <c r="C641" s="32"/>
      <c r="D641" s="156"/>
      <c r="E641" s="103"/>
      <c r="F641" s="148"/>
      <c r="G641" s="102"/>
      <c r="H641" s="205"/>
    </row>
    <row r="642" spans="1:8" x14ac:dyDescent="0.25">
      <c r="A642" s="37"/>
      <c r="B642" s="40" t="s">
        <v>1</v>
      </c>
      <c r="C642" s="32"/>
      <c r="D642" s="161">
        <v>1</v>
      </c>
      <c r="E642" s="68"/>
      <c r="F642" s="151"/>
      <c r="G642" s="90"/>
      <c r="H642" s="203">
        <f>D642*F642</f>
        <v>0</v>
      </c>
    </row>
    <row r="643" spans="1:8" x14ac:dyDescent="0.25">
      <c r="A643" s="37"/>
      <c r="B643" s="54" t="s">
        <v>381</v>
      </c>
      <c r="C643" s="32"/>
      <c r="D643" s="161"/>
      <c r="E643" s="68"/>
      <c r="F643" s="112"/>
      <c r="G643" s="90"/>
      <c r="H643" s="204"/>
    </row>
    <row r="644" spans="1:8" x14ac:dyDescent="0.25">
      <c r="A644" s="37"/>
      <c r="B644" s="24" t="s">
        <v>227</v>
      </c>
      <c r="C644" s="32"/>
      <c r="D644" s="156"/>
      <c r="E644" s="103"/>
      <c r="F644" s="148"/>
      <c r="G644" s="102"/>
      <c r="H644" s="205"/>
    </row>
    <row r="645" spans="1:8" x14ac:dyDescent="0.25">
      <c r="A645" s="37"/>
      <c r="B645" s="40" t="s">
        <v>1</v>
      </c>
      <c r="C645" s="32"/>
      <c r="D645" s="161">
        <v>1</v>
      </c>
      <c r="E645" s="68"/>
      <c r="F645" s="151"/>
      <c r="G645" s="90"/>
      <c r="H645" s="203">
        <f>D645*F645</f>
        <v>0</v>
      </c>
    </row>
    <row r="646" spans="1:8" x14ac:dyDescent="0.25">
      <c r="A646" s="37"/>
      <c r="B646" s="54" t="s">
        <v>382</v>
      </c>
      <c r="C646" s="32"/>
      <c r="D646" s="156"/>
      <c r="E646" s="103"/>
      <c r="F646" s="148"/>
      <c r="G646" s="102"/>
      <c r="H646" s="101"/>
    </row>
    <row r="647" spans="1:8" x14ac:dyDescent="0.25">
      <c r="A647" s="37"/>
      <c r="B647" s="24" t="s">
        <v>268</v>
      </c>
      <c r="C647" s="32"/>
      <c r="D647" s="156"/>
      <c r="E647" s="103"/>
      <c r="F647" s="148"/>
      <c r="G647" s="102"/>
      <c r="H647" s="101"/>
    </row>
    <row r="648" spans="1:8" x14ac:dyDescent="0.25">
      <c r="A648" s="37"/>
      <c r="B648" s="40" t="s">
        <v>1</v>
      </c>
      <c r="C648" s="32"/>
      <c r="D648" s="161">
        <v>1</v>
      </c>
      <c r="E648" s="68"/>
      <c r="F648" s="151"/>
      <c r="G648" s="90"/>
      <c r="H648" s="203">
        <f>D648*F648</f>
        <v>0</v>
      </c>
    </row>
    <row r="649" spans="1:8" x14ac:dyDescent="0.25">
      <c r="A649" s="37"/>
      <c r="B649" s="54" t="s">
        <v>383</v>
      </c>
      <c r="C649" s="32"/>
      <c r="D649" s="156"/>
      <c r="E649" s="103"/>
      <c r="F649" s="148"/>
      <c r="G649" s="102"/>
      <c r="H649" s="205"/>
    </row>
    <row r="650" spans="1:8" x14ac:dyDescent="0.25">
      <c r="A650" s="37"/>
      <c r="B650" s="24" t="s">
        <v>268</v>
      </c>
      <c r="C650" s="32"/>
      <c r="D650" s="156"/>
      <c r="E650" s="103"/>
      <c r="F650" s="148"/>
      <c r="G650" s="102"/>
      <c r="H650" s="205"/>
    </row>
    <row r="651" spans="1:8" x14ac:dyDescent="0.25">
      <c r="A651" s="37"/>
      <c r="B651" s="40" t="s">
        <v>1</v>
      </c>
      <c r="C651" s="32"/>
      <c r="D651" s="161">
        <v>1</v>
      </c>
      <c r="F651" s="149"/>
      <c r="H651" s="203">
        <f>D651*F651</f>
        <v>0</v>
      </c>
    </row>
    <row r="652" spans="1:8" x14ac:dyDescent="0.25">
      <c r="A652" s="37"/>
      <c r="H652" s="204"/>
    </row>
    <row r="653" spans="1:8" x14ac:dyDescent="0.25">
      <c r="A653" s="37"/>
      <c r="B653" s="53"/>
      <c r="C653" s="32"/>
      <c r="D653" s="126"/>
      <c r="E653" s="103"/>
      <c r="F653" s="148"/>
      <c r="G653" s="102"/>
      <c r="H653" s="205"/>
    </row>
    <row r="654" spans="1:8" x14ac:dyDescent="0.25">
      <c r="A654" s="37"/>
      <c r="B654" s="53" t="s">
        <v>349</v>
      </c>
      <c r="C654" s="32"/>
      <c r="D654" s="126"/>
      <c r="E654" s="103"/>
      <c r="F654" s="148"/>
      <c r="G654" s="102"/>
      <c r="H654" s="205"/>
    </row>
    <row r="655" spans="1:8" x14ac:dyDescent="0.25">
      <c r="A655" s="37"/>
      <c r="B655" s="53"/>
      <c r="C655" s="32"/>
      <c r="D655" s="126"/>
      <c r="E655" s="103"/>
      <c r="F655" s="148"/>
      <c r="G655" s="102"/>
      <c r="H655" s="205"/>
    </row>
    <row r="656" spans="1:8" x14ac:dyDescent="0.25">
      <c r="A656" s="37"/>
      <c r="B656" s="54" t="s">
        <v>384</v>
      </c>
      <c r="C656" s="32"/>
      <c r="D656" s="156"/>
      <c r="E656" s="103"/>
      <c r="F656" s="148"/>
      <c r="G656" s="102"/>
      <c r="H656" s="205"/>
    </row>
    <row r="657" spans="1:8" x14ac:dyDescent="0.25">
      <c r="A657" s="37"/>
      <c r="B657" s="24" t="s">
        <v>312</v>
      </c>
      <c r="C657" s="32"/>
      <c r="D657" s="156"/>
      <c r="E657" s="103"/>
      <c r="F657" s="148"/>
      <c r="G657" s="102"/>
      <c r="H657" s="205"/>
    </row>
    <row r="658" spans="1:8" x14ac:dyDescent="0.25">
      <c r="A658" s="37"/>
      <c r="B658" s="40" t="s">
        <v>1</v>
      </c>
      <c r="C658" s="32"/>
      <c r="D658" s="161">
        <v>2</v>
      </c>
      <c r="E658" s="68"/>
      <c r="F658" s="151"/>
      <c r="G658" s="90"/>
      <c r="H658" s="203">
        <f>D658*F658</f>
        <v>0</v>
      </c>
    </row>
    <row r="659" spans="1:8" x14ac:dyDescent="0.25">
      <c r="A659" s="37"/>
      <c r="B659" s="54" t="s">
        <v>385</v>
      </c>
      <c r="C659" s="32"/>
      <c r="D659" s="161"/>
      <c r="E659" s="68"/>
      <c r="F659" s="112"/>
      <c r="G659" s="90"/>
      <c r="H659" s="204"/>
    </row>
    <row r="660" spans="1:8" x14ac:dyDescent="0.25">
      <c r="A660" s="37"/>
      <c r="B660" s="24" t="s">
        <v>313</v>
      </c>
      <c r="C660" s="32"/>
      <c r="D660" s="156"/>
      <c r="E660" s="103"/>
      <c r="F660" s="148"/>
      <c r="G660" s="102"/>
      <c r="H660" s="205"/>
    </row>
    <row r="661" spans="1:8" x14ac:dyDescent="0.25">
      <c r="A661" s="37"/>
      <c r="B661" s="40" t="s">
        <v>1</v>
      </c>
      <c r="C661" s="32"/>
      <c r="D661" s="161">
        <v>2</v>
      </c>
      <c r="E661" s="68"/>
      <c r="F661" s="151"/>
      <c r="G661" s="90"/>
      <c r="H661" s="203">
        <f>D661*F661</f>
        <v>0</v>
      </c>
    </row>
    <row r="662" spans="1:8" x14ac:dyDescent="0.25">
      <c r="A662" s="37"/>
      <c r="B662" s="54" t="s">
        <v>386</v>
      </c>
      <c r="C662" s="32"/>
      <c r="D662" s="156"/>
      <c r="E662" s="103"/>
      <c r="F662" s="148"/>
      <c r="G662" s="102"/>
      <c r="H662" s="205"/>
    </row>
    <row r="663" spans="1:8" x14ac:dyDescent="0.25">
      <c r="A663" s="37"/>
      <c r="B663" s="24" t="s">
        <v>312</v>
      </c>
      <c r="C663" s="32"/>
      <c r="D663" s="156"/>
      <c r="E663" s="103"/>
      <c r="F663" s="148"/>
      <c r="G663" s="102"/>
      <c r="H663" s="205"/>
    </row>
    <row r="664" spans="1:8" x14ac:dyDescent="0.25">
      <c r="A664" s="37"/>
      <c r="B664" s="40" t="s">
        <v>1</v>
      </c>
      <c r="C664" s="32"/>
      <c r="D664" s="161">
        <v>2</v>
      </c>
      <c r="E664" s="68"/>
      <c r="F664" s="151"/>
      <c r="G664" s="90"/>
      <c r="H664" s="203">
        <f>D664*F664</f>
        <v>0</v>
      </c>
    </row>
    <row r="665" spans="1:8" x14ac:dyDescent="0.25">
      <c r="A665" s="37"/>
      <c r="B665" s="192" t="s">
        <v>387</v>
      </c>
      <c r="C665" s="193"/>
      <c r="D665" s="126"/>
      <c r="E665" s="194"/>
      <c r="F665" s="148"/>
      <c r="G665" s="195"/>
      <c r="H665" s="211"/>
    </row>
    <row r="666" spans="1:8" x14ac:dyDescent="0.25">
      <c r="A666" s="37"/>
      <c r="B666" s="24" t="s">
        <v>313</v>
      </c>
      <c r="C666" s="193"/>
      <c r="D666" s="126"/>
      <c r="E666" s="194"/>
      <c r="F666" s="148"/>
      <c r="G666" s="195"/>
      <c r="H666" s="211"/>
    </row>
    <row r="667" spans="1:8" x14ac:dyDescent="0.25">
      <c r="A667" s="37"/>
      <c r="B667" s="40" t="s">
        <v>1</v>
      </c>
      <c r="C667" s="32"/>
      <c r="D667" s="161">
        <v>3</v>
      </c>
      <c r="E667" s="68"/>
      <c r="F667" s="151"/>
      <c r="G667" s="90"/>
      <c r="H667" s="203">
        <f>D667*F667</f>
        <v>0</v>
      </c>
    </row>
    <row r="668" spans="1:8" x14ac:dyDescent="0.25">
      <c r="A668" s="37"/>
      <c r="B668" s="54" t="s">
        <v>388</v>
      </c>
      <c r="C668" s="32"/>
      <c r="D668" s="156"/>
      <c r="E668" s="103"/>
      <c r="F668" s="148"/>
      <c r="G668" s="102"/>
      <c r="H668" s="205"/>
    </row>
    <row r="669" spans="1:8" x14ac:dyDescent="0.25">
      <c r="A669" s="37"/>
      <c r="B669" s="24" t="s">
        <v>315</v>
      </c>
      <c r="C669" s="32"/>
      <c r="D669" s="156"/>
      <c r="E669" s="103"/>
      <c r="F669" s="148"/>
      <c r="G669" s="102"/>
      <c r="H669" s="205"/>
    </row>
    <row r="670" spans="1:8" x14ac:dyDescent="0.25">
      <c r="A670" s="37"/>
      <c r="B670" s="40" t="s">
        <v>1</v>
      </c>
      <c r="C670" s="32"/>
      <c r="D670" s="161">
        <v>1</v>
      </c>
      <c r="F670" s="149"/>
      <c r="H670" s="203">
        <f>D670*F670</f>
        <v>0</v>
      </c>
    </row>
    <row r="671" spans="1:8" x14ac:dyDescent="0.25">
      <c r="A671" s="37"/>
      <c r="B671" s="54" t="s">
        <v>389</v>
      </c>
      <c r="C671" s="32"/>
      <c r="D671" s="156"/>
      <c r="E671" s="103"/>
      <c r="F671" s="148"/>
      <c r="G671" s="102"/>
      <c r="H671" s="205"/>
    </row>
    <row r="672" spans="1:8" x14ac:dyDescent="0.25">
      <c r="A672" s="37"/>
      <c r="B672" s="24" t="s">
        <v>313</v>
      </c>
      <c r="C672" s="32"/>
      <c r="D672" s="156"/>
      <c r="E672" s="103"/>
      <c r="F672" s="148"/>
      <c r="G672" s="102"/>
      <c r="H672" s="205"/>
    </row>
    <row r="673" spans="1:8" x14ac:dyDescent="0.25">
      <c r="A673" s="37"/>
      <c r="B673" s="40" t="s">
        <v>1</v>
      </c>
      <c r="C673" s="32"/>
      <c r="D673" s="161">
        <v>1</v>
      </c>
      <c r="F673" s="149"/>
      <c r="H673" s="203">
        <f>D673*F673</f>
        <v>0</v>
      </c>
    </row>
    <row r="674" spans="1:8" x14ac:dyDescent="0.25">
      <c r="A674" s="37"/>
      <c r="B674" s="54" t="s">
        <v>390</v>
      </c>
      <c r="C674" s="32"/>
      <c r="D674" s="156"/>
      <c r="E674" s="103"/>
      <c r="F674" s="148"/>
      <c r="G674" s="102"/>
      <c r="H674" s="101"/>
    </row>
    <row r="675" spans="1:8" x14ac:dyDescent="0.25">
      <c r="A675" s="37"/>
      <c r="B675" s="24" t="s">
        <v>314</v>
      </c>
      <c r="C675" s="32"/>
      <c r="D675" s="156"/>
      <c r="E675" s="103"/>
      <c r="F675" s="148"/>
      <c r="G675" s="102"/>
      <c r="H675" s="101"/>
    </row>
    <row r="676" spans="1:8" x14ac:dyDescent="0.25">
      <c r="A676" s="37"/>
      <c r="B676" s="40" t="s">
        <v>1</v>
      </c>
      <c r="C676" s="32"/>
      <c r="D676" s="161">
        <v>1</v>
      </c>
      <c r="E676" s="68"/>
      <c r="F676" s="151"/>
      <c r="G676" s="90"/>
      <c r="H676" s="203">
        <f>D676*F676</f>
        <v>0</v>
      </c>
    </row>
    <row r="677" spans="1:8" x14ac:dyDescent="0.25">
      <c r="A677" s="37"/>
      <c r="B677" s="54" t="s">
        <v>391</v>
      </c>
      <c r="C677" s="32"/>
      <c r="D677" s="156"/>
      <c r="E677" s="103"/>
      <c r="F677" s="148"/>
      <c r="G677" s="102"/>
      <c r="H677" s="205"/>
    </row>
    <row r="678" spans="1:8" x14ac:dyDescent="0.25">
      <c r="A678" s="37"/>
      <c r="B678" s="24" t="s">
        <v>268</v>
      </c>
      <c r="C678" s="32"/>
      <c r="D678" s="156"/>
      <c r="E678" s="103"/>
      <c r="F678" s="148"/>
      <c r="G678" s="102"/>
      <c r="H678" s="205"/>
    </row>
    <row r="679" spans="1:8" x14ac:dyDescent="0.25">
      <c r="A679" s="37"/>
      <c r="B679" s="40" t="s">
        <v>1</v>
      </c>
      <c r="C679" s="32"/>
      <c r="D679" s="161">
        <v>1</v>
      </c>
      <c r="E679" s="68"/>
      <c r="F679" s="151"/>
      <c r="G679" s="90"/>
      <c r="H679" s="203">
        <f>D679*F679</f>
        <v>0</v>
      </c>
    </row>
    <row r="680" spans="1:8" x14ac:dyDescent="0.25">
      <c r="A680" s="37"/>
      <c r="B680" s="54" t="s">
        <v>392</v>
      </c>
      <c r="C680" s="32"/>
      <c r="D680" s="156"/>
      <c r="E680" s="103"/>
      <c r="F680" s="148"/>
      <c r="G680" s="102"/>
      <c r="H680" s="205"/>
    </row>
    <row r="681" spans="1:8" x14ac:dyDescent="0.25">
      <c r="A681" s="37"/>
      <c r="B681" s="24" t="s">
        <v>268</v>
      </c>
      <c r="C681" s="32"/>
      <c r="D681" s="156"/>
      <c r="E681" s="103"/>
      <c r="F681" s="148"/>
      <c r="G681" s="102"/>
      <c r="H681" s="205"/>
    </row>
    <row r="682" spans="1:8" x14ac:dyDescent="0.25">
      <c r="A682" s="37"/>
      <c r="B682" s="40" t="s">
        <v>1</v>
      </c>
      <c r="C682" s="32"/>
      <c r="D682" s="161">
        <v>1</v>
      </c>
      <c r="E682" s="68"/>
      <c r="F682" s="151"/>
      <c r="G682" s="90"/>
      <c r="H682" s="203">
        <f>D682*F682</f>
        <v>0</v>
      </c>
    </row>
    <row r="683" spans="1:8" x14ac:dyDescent="0.25">
      <c r="A683" s="37"/>
      <c r="B683" s="54" t="s">
        <v>393</v>
      </c>
      <c r="C683" s="32"/>
      <c r="D683" s="156"/>
      <c r="E683" s="103"/>
      <c r="F683" s="148"/>
      <c r="G683" s="102"/>
      <c r="H683" s="205"/>
    </row>
    <row r="684" spans="1:8" x14ac:dyDescent="0.25">
      <c r="A684" s="37"/>
      <c r="B684" s="24" t="s">
        <v>268</v>
      </c>
      <c r="C684" s="32"/>
      <c r="D684" s="156"/>
      <c r="E684" s="103"/>
      <c r="F684" s="148"/>
      <c r="G684" s="102"/>
      <c r="H684" s="205"/>
    </row>
    <row r="685" spans="1:8" x14ac:dyDescent="0.25">
      <c r="A685" s="37"/>
      <c r="B685" s="40" t="s">
        <v>1</v>
      </c>
      <c r="C685" s="32"/>
      <c r="D685" s="161">
        <v>1</v>
      </c>
      <c r="E685" s="68"/>
      <c r="F685" s="151"/>
      <c r="G685" s="90"/>
      <c r="H685" s="203">
        <f>D685*F685</f>
        <v>0</v>
      </c>
    </row>
    <row r="686" spans="1:8" x14ac:dyDescent="0.25">
      <c r="A686" s="37"/>
      <c r="B686" s="24" t="s">
        <v>394</v>
      </c>
      <c r="C686" s="32"/>
      <c r="D686" s="156"/>
      <c r="E686" s="103"/>
      <c r="F686" s="148"/>
      <c r="G686" s="102"/>
      <c r="H686" s="205"/>
    </row>
    <row r="687" spans="1:8" x14ac:dyDescent="0.25">
      <c r="A687" s="37"/>
      <c r="B687" s="24" t="s">
        <v>352</v>
      </c>
      <c r="C687" s="32"/>
      <c r="D687" s="156"/>
      <c r="E687" s="103"/>
      <c r="F687" s="148"/>
      <c r="G687" s="102"/>
      <c r="H687" s="205"/>
    </row>
    <row r="688" spans="1:8" x14ac:dyDescent="0.25">
      <c r="A688" s="37"/>
      <c r="B688" s="40" t="s">
        <v>1</v>
      </c>
      <c r="C688" s="32"/>
      <c r="D688" s="156">
        <v>3</v>
      </c>
      <c r="E688" s="103"/>
      <c r="F688" s="155"/>
      <c r="G688" s="102"/>
      <c r="H688" s="203">
        <f>D688*F688</f>
        <v>0</v>
      </c>
    </row>
    <row r="689" spans="1:8" x14ac:dyDescent="0.25">
      <c r="A689" s="37"/>
      <c r="B689" s="24" t="s">
        <v>395</v>
      </c>
      <c r="C689" s="32"/>
      <c r="D689" s="156"/>
      <c r="E689" s="103"/>
      <c r="F689" s="148"/>
      <c r="G689" s="102"/>
      <c r="H689" s="205"/>
    </row>
    <row r="690" spans="1:8" x14ac:dyDescent="0.25">
      <c r="A690" s="37"/>
      <c r="B690" s="24" t="s">
        <v>313</v>
      </c>
      <c r="C690" s="32"/>
      <c r="D690" s="156"/>
      <c r="E690" s="103"/>
      <c r="F690" s="148"/>
      <c r="G690" s="102"/>
      <c r="H690" s="205"/>
    </row>
    <row r="691" spans="1:8" x14ac:dyDescent="0.25">
      <c r="A691" s="37"/>
      <c r="B691" s="40" t="s">
        <v>1</v>
      </c>
      <c r="C691" s="32"/>
      <c r="D691" s="156">
        <v>3</v>
      </c>
      <c r="E691" s="103"/>
      <c r="F691" s="155"/>
      <c r="G691" s="102"/>
      <c r="H691" s="203">
        <f>D691*F691</f>
        <v>0</v>
      </c>
    </row>
    <row r="692" spans="1:8" x14ac:dyDescent="0.25">
      <c r="A692" s="37"/>
      <c r="B692" s="16" t="s">
        <v>396</v>
      </c>
      <c r="C692" s="32"/>
      <c r="D692" s="161"/>
      <c r="E692" s="103"/>
      <c r="F692" s="148"/>
      <c r="G692" s="102"/>
      <c r="H692" s="204"/>
    </row>
    <row r="693" spans="1:8" x14ac:dyDescent="0.25">
      <c r="A693" s="37"/>
      <c r="B693" s="40" t="s">
        <v>1</v>
      </c>
      <c r="C693" s="32"/>
      <c r="D693" s="156">
        <v>1</v>
      </c>
      <c r="E693" s="103"/>
      <c r="F693" s="183"/>
      <c r="G693" s="103"/>
      <c r="H693" s="203">
        <f>D693*F693</f>
        <v>0</v>
      </c>
    </row>
    <row r="694" spans="1:8" x14ac:dyDescent="0.25">
      <c r="A694" s="37"/>
      <c r="B694" s="40"/>
      <c r="C694" s="32"/>
      <c r="D694" s="161"/>
      <c r="E694" s="68"/>
      <c r="F694" s="112"/>
      <c r="G694" s="90"/>
    </row>
    <row r="695" spans="1:8" x14ac:dyDescent="0.25">
      <c r="A695" s="37"/>
      <c r="B695" s="40"/>
      <c r="C695" s="32"/>
      <c r="D695" s="123"/>
    </row>
    <row r="696" spans="1:8" ht="60" x14ac:dyDescent="0.25">
      <c r="A696" s="20"/>
      <c r="B696" s="53" t="s">
        <v>407</v>
      </c>
      <c r="C696" s="20"/>
      <c r="D696" s="156"/>
      <c r="E696" s="100"/>
      <c r="F696" s="148"/>
      <c r="G696" s="102"/>
      <c r="H696" s="102"/>
    </row>
    <row r="697" spans="1:8" x14ac:dyDescent="0.25">
      <c r="A697" s="20"/>
      <c r="B697" s="24"/>
      <c r="C697" s="20"/>
      <c r="D697" s="156"/>
      <c r="E697" s="100"/>
      <c r="F697" s="148"/>
      <c r="G697" s="102"/>
      <c r="H697" s="102"/>
    </row>
    <row r="698" spans="1:8" x14ac:dyDescent="0.25">
      <c r="A698" s="20"/>
      <c r="B698" s="24" t="s">
        <v>229</v>
      </c>
      <c r="C698" s="32"/>
      <c r="D698" s="156"/>
      <c r="E698" s="103"/>
      <c r="F698" s="148"/>
      <c r="G698" s="102"/>
      <c r="H698" s="101"/>
    </row>
    <row r="699" spans="1:8" x14ac:dyDescent="0.25">
      <c r="A699" s="20"/>
      <c r="B699" s="174" t="s">
        <v>230</v>
      </c>
      <c r="C699" s="32"/>
      <c r="D699" s="156"/>
      <c r="E699" s="103"/>
      <c r="F699" s="148"/>
      <c r="G699" s="102"/>
      <c r="H699" s="101"/>
    </row>
    <row r="700" spans="1:8" x14ac:dyDescent="0.25">
      <c r="A700" s="20"/>
      <c r="B700" s="24" t="s">
        <v>275</v>
      </c>
      <c r="C700" s="32"/>
      <c r="D700" s="156"/>
      <c r="E700" s="103"/>
      <c r="F700" s="148"/>
      <c r="G700" s="102"/>
      <c r="H700" s="101"/>
    </row>
    <row r="701" spans="1:8" x14ac:dyDescent="0.25">
      <c r="A701" s="20"/>
      <c r="B701" s="40" t="s">
        <v>1</v>
      </c>
      <c r="C701" s="32"/>
      <c r="D701" s="156">
        <v>8</v>
      </c>
      <c r="E701" s="103"/>
      <c r="F701" s="155"/>
      <c r="G701" s="102"/>
      <c r="H701" s="203">
        <f>D701*F701</f>
        <v>0</v>
      </c>
    </row>
    <row r="702" spans="1:8" x14ac:dyDescent="0.25">
      <c r="A702" s="20"/>
      <c r="B702" s="54" t="s">
        <v>231</v>
      </c>
      <c r="C702" s="32"/>
      <c r="D702" s="156"/>
      <c r="E702" s="103"/>
      <c r="F702" s="148"/>
      <c r="G702" s="102"/>
      <c r="H702" s="205"/>
    </row>
    <row r="703" spans="1:8" x14ac:dyDescent="0.25">
      <c r="A703" s="20"/>
      <c r="B703" s="54" t="s">
        <v>323</v>
      </c>
      <c r="C703" s="32"/>
      <c r="D703" s="156"/>
      <c r="E703" s="103"/>
      <c r="F703" s="148"/>
      <c r="G703" s="102"/>
      <c r="H703" s="205"/>
    </row>
    <row r="704" spans="1:8" x14ac:dyDescent="0.25">
      <c r="A704" s="20"/>
      <c r="B704" s="40" t="s">
        <v>1</v>
      </c>
      <c r="C704" s="32"/>
      <c r="D704" s="156">
        <v>8</v>
      </c>
      <c r="E704" s="103"/>
      <c r="F704" s="155"/>
      <c r="G704" s="102"/>
      <c r="H704" s="203">
        <f>D704*F704</f>
        <v>0</v>
      </c>
    </row>
    <row r="705" spans="1:8" x14ac:dyDescent="0.25">
      <c r="A705" s="20"/>
      <c r="B705" s="54" t="s">
        <v>232</v>
      </c>
      <c r="C705" s="32"/>
      <c r="D705" s="156"/>
      <c r="E705" s="103"/>
      <c r="F705" s="148"/>
      <c r="G705" s="102"/>
      <c r="H705" s="205"/>
    </row>
    <row r="706" spans="1:8" x14ac:dyDescent="0.25">
      <c r="A706" s="20"/>
      <c r="B706" s="24" t="s">
        <v>408</v>
      </c>
      <c r="C706" s="32"/>
      <c r="D706" s="156"/>
      <c r="E706" s="103"/>
      <c r="F706" s="148"/>
      <c r="G706" s="102"/>
      <c r="H706" s="205"/>
    </row>
    <row r="707" spans="1:8" x14ac:dyDescent="0.25">
      <c r="A707" s="20"/>
      <c r="B707" s="40" t="s">
        <v>1</v>
      </c>
      <c r="C707" s="32"/>
      <c r="D707" s="156">
        <v>8</v>
      </c>
      <c r="E707" s="103"/>
      <c r="F707" s="155"/>
      <c r="G707" s="102"/>
      <c r="H707" s="203">
        <f>D707*F707</f>
        <v>0</v>
      </c>
    </row>
    <row r="708" spans="1:8" x14ac:dyDescent="0.25">
      <c r="A708" s="20"/>
      <c r="B708" s="54" t="s">
        <v>269</v>
      </c>
      <c r="C708" s="32"/>
      <c r="D708" s="156"/>
      <c r="E708" s="103"/>
      <c r="F708" s="148"/>
      <c r="G708" s="102"/>
      <c r="H708" s="205"/>
    </row>
    <row r="709" spans="1:8" x14ac:dyDescent="0.25">
      <c r="A709" s="20"/>
      <c r="B709" s="24" t="s">
        <v>270</v>
      </c>
      <c r="C709" s="32"/>
      <c r="D709" s="161"/>
      <c r="E709" s="68"/>
      <c r="F709" s="112"/>
      <c r="G709" s="90"/>
      <c r="H709" s="204"/>
    </row>
    <row r="710" spans="1:8" x14ac:dyDescent="0.25">
      <c r="A710" s="20"/>
      <c r="B710" s="40" t="s">
        <v>1</v>
      </c>
      <c r="C710" s="32"/>
      <c r="D710" s="161">
        <v>16</v>
      </c>
      <c r="E710" s="68"/>
      <c r="F710" s="151"/>
      <c r="G710" s="90"/>
      <c r="H710" s="203">
        <f>D710*F710</f>
        <v>0</v>
      </c>
    </row>
    <row r="711" spans="1:8" x14ac:dyDescent="0.25">
      <c r="A711" s="20"/>
      <c r="B711" s="54" t="s">
        <v>271</v>
      </c>
      <c r="C711" s="32"/>
      <c r="D711" s="161"/>
      <c r="E711" s="68"/>
      <c r="F711" s="112"/>
      <c r="G711" s="90"/>
      <c r="H711" s="204"/>
    </row>
    <row r="712" spans="1:8" x14ac:dyDescent="0.25">
      <c r="A712" s="20"/>
      <c r="B712" s="24" t="s">
        <v>275</v>
      </c>
      <c r="C712" s="32"/>
      <c r="D712" s="156"/>
      <c r="E712" s="103"/>
      <c r="F712" s="148"/>
      <c r="G712" s="102"/>
      <c r="H712" s="205"/>
    </row>
    <row r="713" spans="1:8" x14ac:dyDescent="0.25">
      <c r="A713" s="20"/>
      <c r="B713" s="40" t="s">
        <v>1</v>
      </c>
      <c r="C713" s="32"/>
      <c r="D713" s="161">
        <v>16</v>
      </c>
      <c r="E713" s="68"/>
      <c r="F713" s="151"/>
      <c r="G713" s="90"/>
      <c r="H713" s="203">
        <f>D713*F713</f>
        <v>0</v>
      </c>
    </row>
    <row r="714" spans="1:8" x14ac:dyDescent="0.25">
      <c r="A714" s="20"/>
      <c r="B714" s="54" t="s">
        <v>272</v>
      </c>
      <c r="C714" s="32"/>
      <c r="D714" s="156"/>
      <c r="E714" s="103"/>
      <c r="F714" s="148"/>
      <c r="G714" s="102"/>
      <c r="H714" s="205"/>
    </row>
    <row r="715" spans="1:8" x14ac:dyDescent="0.25">
      <c r="A715" s="20"/>
      <c r="B715" s="24" t="s">
        <v>270</v>
      </c>
      <c r="C715" s="32"/>
      <c r="D715" s="156"/>
      <c r="E715" s="103"/>
      <c r="F715" s="148"/>
      <c r="G715" s="102"/>
      <c r="H715" s="205"/>
    </row>
    <row r="716" spans="1:8" x14ac:dyDescent="0.25">
      <c r="A716" s="20"/>
      <c r="B716" s="40" t="s">
        <v>1</v>
      </c>
      <c r="C716" s="32"/>
      <c r="D716" s="161">
        <v>16</v>
      </c>
      <c r="E716" s="68"/>
      <c r="F716" s="151"/>
      <c r="G716" s="90"/>
      <c r="H716" s="203">
        <f>D716*F716</f>
        <v>0</v>
      </c>
    </row>
    <row r="717" spans="1:8" x14ac:dyDescent="0.25">
      <c r="A717" s="20"/>
      <c r="B717" s="175" t="s">
        <v>397</v>
      </c>
      <c r="C717" s="32"/>
      <c r="D717" s="156"/>
      <c r="E717" s="103"/>
      <c r="F717" s="148"/>
      <c r="G717" s="102"/>
      <c r="H717" s="204"/>
    </row>
    <row r="718" spans="1:8" x14ac:dyDescent="0.25">
      <c r="A718" s="20"/>
      <c r="B718" s="24" t="s">
        <v>409</v>
      </c>
      <c r="C718" s="32"/>
      <c r="D718" s="156"/>
      <c r="E718" s="103"/>
      <c r="F718" s="148"/>
      <c r="G718" s="102"/>
      <c r="H718" s="204"/>
    </row>
    <row r="719" spans="1:8" x14ac:dyDescent="0.25">
      <c r="A719" s="20"/>
      <c r="B719" s="40" t="s">
        <v>1</v>
      </c>
      <c r="C719" s="32"/>
      <c r="D719" s="156">
        <v>8</v>
      </c>
      <c r="E719" s="103"/>
      <c r="F719" s="155"/>
      <c r="G719" s="102"/>
      <c r="H719" s="203">
        <f>D719*F719</f>
        <v>0</v>
      </c>
    </row>
    <row r="720" spans="1:8" x14ac:dyDescent="0.25">
      <c r="A720" s="20"/>
      <c r="B720" s="24" t="s">
        <v>398</v>
      </c>
      <c r="C720" s="32"/>
      <c r="D720" s="156"/>
      <c r="E720" s="103"/>
      <c r="F720" s="148"/>
      <c r="G720" s="102"/>
      <c r="H720" s="205"/>
    </row>
    <row r="721" spans="1:8" x14ac:dyDescent="0.25">
      <c r="A721" s="20"/>
      <c r="B721" s="24" t="s">
        <v>275</v>
      </c>
      <c r="C721" s="32"/>
      <c r="D721" s="156"/>
      <c r="E721" s="103"/>
      <c r="F721" s="148"/>
      <c r="G721" s="102"/>
      <c r="H721" s="205"/>
    </row>
    <row r="722" spans="1:8" x14ac:dyDescent="0.25">
      <c r="A722" s="20"/>
      <c r="B722" s="40" t="s">
        <v>1</v>
      </c>
      <c r="C722" s="32"/>
      <c r="D722" s="156">
        <v>8</v>
      </c>
      <c r="E722" s="103"/>
      <c r="F722" s="155"/>
      <c r="G722" s="102"/>
      <c r="H722" s="203">
        <f>D722*F722</f>
        <v>0</v>
      </c>
    </row>
    <row r="723" spans="1:8" x14ac:dyDescent="0.25">
      <c r="A723" s="20"/>
      <c r="B723" s="24" t="s">
        <v>399</v>
      </c>
      <c r="C723" s="32"/>
      <c r="D723" s="156"/>
      <c r="E723" s="103"/>
      <c r="F723" s="148"/>
      <c r="G723" s="102"/>
      <c r="H723" s="205"/>
    </row>
    <row r="724" spans="1:8" x14ac:dyDescent="0.25">
      <c r="A724" s="20"/>
      <c r="B724" s="24" t="s">
        <v>275</v>
      </c>
      <c r="C724" s="32"/>
      <c r="D724" s="156"/>
      <c r="E724" s="103"/>
      <c r="F724" s="148"/>
      <c r="G724" s="102"/>
      <c r="H724" s="205"/>
    </row>
    <row r="725" spans="1:8" x14ac:dyDescent="0.25">
      <c r="A725" s="20"/>
      <c r="B725" s="40" t="s">
        <v>1</v>
      </c>
      <c r="C725" s="32"/>
      <c r="D725" s="156">
        <v>8</v>
      </c>
      <c r="E725" s="103"/>
      <c r="F725" s="155"/>
      <c r="G725" s="102"/>
      <c r="H725" s="203">
        <f>D725*F725</f>
        <v>0</v>
      </c>
    </row>
    <row r="726" spans="1:8" x14ac:dyDescent="0.25">
      <c r="A726" s="20"/>
      <c r="B726" s="54" t="s">
        <v>400</v>
      </c>
      <c r="C726" s="32"/>
      <c r="D726" s="156"/>
      <c r="E726" s="103"/>
      <c r="F726" s="148"/>
      <c r="G726" s="102"/>
      <c r="H726" s="205"/>
    </row>
    <row r="727" spans="1:8" x14ac:dyDescent="0.25">
      <c r="A727" s="20"/>
      <c r="B727" s="174" t="s">
        <v>230</v>
      </c>
      <c r="C727" s="32"/>
      <c r="D727" s="156"/>
      <c r="E727" s="103"/>
      <c r="F727" s="148"/>
      <c r="G727" s="102"/>
      <c r="H727" s="205"/>
    </row>
    <row r="728" spans="1:8" x14ac:dyDescent="0.25">
      <c r="A728" s="20"/>
      <c r="B728" s="24" t="s">
        <v>410</v>
      </c>
      <c r="C728" s="32"/>
      <c r="D728" s="156"/>
      <c r="E728" s="103"/>
      <c r="F728" s="148"/>
      <c r="G728" s="102"/>
      <c r="H728" s="205"/>
    </row>
    <row r="729" spans="1:8" x14ac:dyDescent="0.25">
      <c r="A729" s="20"/>
      <c r="B729" s="40" t="s">
        <v>1</v>
      </c>
      <c r="C729" s="32"/>
      <c r="D729" s="161">
        <v>8</v>
      </c>
      <c r="E729" s="103"/>
      <c r="F729" s="155"/>
      <c r="G729" s="102"/>
      <c r="H729" s="203">
        <f>D729*F729</f>
        <v>0</v>
      </c>
    </row>
    <row r="730" spans="1:8" x14ac:dyDescent="0.25">
      <c r="A730" s="20"/>
      <c r="B730" s="54" t="s">
        <v>401</v>
      </c>
      <c r="C730" s="20"/>
      <c r="D730" s="161"/>
      <c r="E730" s="100"/>
      <c r="F730" s="148"/>
      <c r="G730" s="102"/>
      <c r="H730" s="209"/>
    </row>
    <row r="731" spans="1:8" x14ac:dyDescent="0.25">
      <c r="A731" s="20"/>
      <c r="B731" s="24" t="s">
        <v>321</v>
      </c>
      <c r="C731" s="20"/>
      <c r="D731" s="161"/>
      <c r="E731" s="100"/>
      <c r="F731" s="148"/>
      <c r="G731" s="102"/>
      <c r="H731" s="209"/>
    </row>
    <row r="732" spans="1:8" x14ac:dyDescent="0.25">
      <c r="A732" s="20"/>
      <c r="B732" s="40" t="s">
        <v>1</v>
      </c>
      <c r="C732" s="32"/>
      <c r="D732" s="161">
        <v>8</v>
      </c>
      <c r="E732" s="103"/>
      <c r="F732" s="155"/>
      <c r="G732" s="102"/>
      <c r="H732" s="203">
        <f>D732*F732</f>
        <v>0</v>
      </c>
    </row>
    <row r="733" spans="1:8" x14ac:dyDescent="0.25">
      <c r="A733" s="20"/>
      <c r="B733" s="24"/>
      <c r="C733" s="20"/>
      <c r="D733" s="156"/>
      <c r="E733" s="100"/>
      <c r="F733" s="148"/>
      <c r="G733" s="102"/>
      <c r="H733" s="102"/>
    </row>
    <row r="734" spans="1:8" x14ac:dyDescent="0.25">
      <c r="A734" s="62"/>
      <c r="B734" s="40"/>
      <c r="C734" s="32"/>
      <c r="D734" s="161"/>
      <c r="E734" s="103"/>
      <c r="F734" s="148"/>
      <c r="G734" s="102"/>
    </row>
    <row r="735" spans="1:8" x14ac:dyDescent="0.25">
      <c r="A735" s="62"/>
      <c r="B735" s="23" t="s">
        <v>259</v>
      </c>
      <c r="C735" s="20"/>
      <c r="D735" s="156"/>
      <c r="E735" s="100"/>
      <c r="F735" s="132"/>
      <c r="G735" s="100"/>
      <c r="H735" s="100"/>
    </row>
    <row r="736" spans="1:8" x14ac:dyDescent="0.25">
      <c r="A736" s="62"/>
      <c r="B736" s="182"/>
      <c r="C736" s="20"/>
      <c r="D736" s="156"/>
      <c r="E736" s="100"/>
      <c r="F736" s="132"/>
      <c r="G736" s="100"/>
      <c r="H736" s="100"/>
    </row>
    <row r="737" spans="1:8" ht="43.5" x14ac:dyDescent="0.25">
      <c r="A737" s="62"/>
      <c r="B737" s="24" t="s">
        <v>260</v>
      </c>
      <c r="C737" s="20"/>
      <c r="D737" s="156"/>
      <c r="E737" s="100"/>
      <c r="F737" s="132"/>
      <c r="G737" s="100"/>
      <c r="H737" s="100"/>
    </row>
    <row r="738" spans="1:8" x14ac:dyDescent="0.25">
      <c r="A738" s="62"/>
      <c r="B738" s="24"/>
      <c r="C738" s="20"/>
      <c r="D738" s="156"/>
      <c r="E738" s="100"/>
      <c r="F738" s="132"/>
      <c r="G738" s="100"/>
      <c r="H738" s="100"/>
    </row>
    <row r="739" spans="1:8" x14ac:dyDescent="0.25">
      <c r="A739" s="62"/>
      <c r="B739" s="54" t="s">
        <v>261</v>
      </c>
      <c r="C739" s="20"/>
      <c r="D739" s="156"/>
      <c r="E739" s="100"/>
      <c r="F739" s="132"/>
      <c r="G739" s="100"/>
      <c r="H739" s="100"/>
    </row>
    <row r="740" spans="1:8" x14ac:dyDescent="0.25">
      <c r="A740" s="62"/>
      <c r="B740" s="24" t="s">
        <v>323</v>
      </c>
      <c r="C740" s="20"/>
      <c r="D740" s="156"/>
      <c r="E740" s="100"/>
      <c r="F740" s="132"/>
      <c r="G740" s="100"/>
      <c r="H740" s="209"/>
    </row>
    <row r="741" spans="1:8" x14ac:dyDescent="0.25">
      <c r="A741" s="62"/>
      <c r="B741" s="40" t="s">
        <v>1</v>
      </c>
      <c r="C741" s="32"/>
      <c r="D741" s="156">
        <v>1</v>
      </c>
      <c r="E741" s="103"/>
      <c r="F741" s="155"/>
      <c r="G741" s="103"/>
      <c r="H741" s="203">
        <f>D741*F741</f>
        <v>0</v>
      </c>
    </row>
    <row r="742" spans="1:8" x14ac:dyDescent="0.25">
      <c r="A742" s="62"/>
      <c r="B742" s="24" t="s">
        <v>262</v>
      </c>
      <c r="C742" s="20"/>
      <c r="D742" s="184"/>
      <c r="E742" s="100"/>
      <c r="F742" s="100"/>
      <c r="G742" s="100"/>
      <c r="H742" s="209"/>
    </row>
    <row r="743" spans="1:8" x14ac:dyDescent="0.25">
      <c r="A743" s="62"/>
      <c r="B743" s="40" t="s">
        <v>1</v>
      </c>
      <c r="C743" s="32"/>
      <c r="D743" s="156">
        <v>1</v>
      </c>
      <c r="E743" s="103"/>
      <c r="F743" s="185"/>
      <c r="G743" s="103"/>
      <c r="H743" s="203">
        <f>D743*F743</f>
        <v>0</v>
      </c>
    </row>
    <row r="744" spans="1:8" x14ac:dyDescent="0.25">
      <c r="A744" s="62"/>
      <c r="B744" s="24" t="s">
        <v>322</v>
      </c>
      <c r="C744" s="20"/>
      <c r="D744" s="184"/>
      <c r="E744" s="100"/>
      <c r="F744" s="100"/>
      <c r="G744" s="100"/>
      <c r="H744" s="209"/>
    </row>
    <row r="745" spans="1:8" x14ac:dyDescent="0.25">
      <c r="A745" s="62"/>
      <c r="B745" s="40" t="s">
        <v>1</v>
      </c>
      <c r="C745" s="32"/>
      <c r="D745" s="156">
        <v>1</v>
      </c>
      <c r="E745" s="103"/>
      <c r="F745" s="185"/>
      <c r="G745" s="103"/>
      <c r="H745" s="203">
        <f>D745*F745</f>
        <v>0</v>
      </c>
    </row>
    <row r="746" spans="1:8" x14ac:dyDescent="0.25">
      <c r="A746" s="62"/>
      <c r="B746" s="54" t="s">
        <v>273</v>
      </c>
      <c r="C746" s="32"/>
      <c r="D746" s="156"/>
      <c r="E746" s="103"/>
      <c r="F746" s="148"/>
      <c r="G746" s="102"/>
      <c r="H746" s="205"/>
    </row>
    <row r="747" spans="1:8" x14ac:dyDescent="0.25">
      <c r="A747" s="62"/>
      <c r="B747" s="24" t="s">
        <v>270</v>
      </c>
      <c r="C747" s="32"/>
      <c r="D747" s="156"/>
      <c r="E747" s="103"/>
      <c r="F747" s="148"/>
      <c r="G747" s="102"/>
      <c r="H747" s="205"/>
    </row>
    <row r="748" spans="1:8" x14ac:dyDescent="0.25">
      <c r="A748" s="62"/>
      <c r="B748" s="40" t="s">
        <v>1</v>
      </c>
      <c r="C748" s="32"/>
      <c r="D748" s="161">
        <v>1</v>
      </c>
      <c r="E748" s="68"/>
      <c r="F748" s="151"/>
      <c r="G748" s="90"/>
      <c r="H748" s="203">
        <f>D748*F748</f>
        <v>0</v>
      </c>
    </row>
    <row r="749" spans="1:8" x14ac:dyDescent="0.25">
      <c r="A749" s="62"/>
      <c r="B749" s="54" t="s">
        <v>274</v>
      </c>
      <c r="C749" s="32"/>
      <c r="D749" s="161"/>
      <c r="E749" s="68"/>
      <c r="F749" s="112"/>
      <c r="G749" s="90"/>
      <c r="H749" s="204"/>
    </row>
    <row r="750" spans="1:8" x14ac:dyDescent="0.25">
      <c r="A750" s="62"/>
      <c r="B750" s="24" t="s">
        <v>275</v>
      </c>
      <c r="C750" s="32"/>
      <c r="D750" s="156"/>
      <c r="E750" s="103"/>
      <c r="F750" s="148"/>
      <c r="G750" s="102"/>
      <c r="H750" s="205"/>
    </row>
    <row r="751" spans="1:8" x14ac:dyDescent="0.25">
      <c r="A751" s="62"/>
      <c r="B751" s="40" t="s">
        <v>1</v>
      </c>
      <c r="C751" s="32"/>
      <c r="D751" s="161">
        <v>1</v>
      </c>
      <c r="E751" s="68"/>
      <c r="F751" s="151"/>
      <c r="G751" s="90"/>
      <c r="H751" s="203">
        <f>D751*F751</f>
        <v>0</v>
      </c>
    </row>
    <row r="752" spans="1:8" x14ac:dyDescent="0.25">
      <c r="A752" s="62"/>
      <c r="B752" s="54" t="s">
        <v>276</v>
      </c>
      <c r="C752" s="32"/>
      <c r="D752" s="156"/>
      <c r="E752" s="103"/>
      <c r="F752" s="148"/>
      <c r="G752" s="102"/>
      <c r="H752" s="205"/>
    </row>
    <row r="753" spans="1:8" x14ac:dyDescent="0.25">
      <c r="A753" s="62"/>
      <c r="B753" s="24" t="s">
        <v>270</v>
      </c>
      <c r="C753" s="32"/>
      <c r="D753" s="156"/>
      <c r="E753" s="103"/>
      <c r="F753" s="148"/>
      <c r="G753" s="102"/>
      <c r="H753" s="205"/>
    </row>
    <row r="754" spans="1:8" x14ac:dyDescent="0.25">
      <c r="A754" s="62"/>
      <c r="B754" s="40" t="s">
        <v>1</v>
      </c>
      <c r="C754" s="32"/>
      <c r="D754" s="161">
        <v>1</v>
      </c>
      <c r="E754" s="68"/>
      <c r="F754" s="151"/>
      <c r="G754" s="90"/>
      <c r="H754" s="203">
        <f>D754*F754</f>
        <v>0</v>
      </c>
    </row>
    <row r="755" spans="1:8" ht="29.25" x14ac:dyDescent="0.25">
      <c r="A755" s="62"/>
      <c r="B755" s="24" t="s">
        <v>277</v>
      </c>
      <c r="C755" s="20"/>
      <c r="D755" s="184"/>
      <c r="E755" s="100"/>
      <c r="F755" s="100"/>
      <c r="G755" s="100"/>
      <c r="H755" s="209"/>
    </row>
    <row r="756" spans="1:8" x14ac:dyDescent="0.25">
      <c r="A756" s="62"/>
      <c r="B756" s="40" t="s">
        <v>1</v>
      </c>
      <c r="C756" s="32"/>
      <c r="D756" s="156">
        <v>2</v>
      </c>
      <c r="E756" s="103"/>
      <c r="F756" s="185"/>
      <c r="G756" s="103"/>
      <c r="H756" s="203">
        <f>D756*F756</f>
        <v>0</v>
      </c>
    </row>
    <row r="757" spans="1:8" ht="29.25" x14ac:dyDescent="0.25">
      <c r="A757" s="62"/>
      <c r="B757" s="24" t="s">
        <v>278</v>
      </c>
      <c r="C757" s="20"/>
      <c r="D757" s="156"/>
      <c r="E757" s="100"/>
      <c r="F757" s="132"/>
      <c r="G757" s="100"/>
      <c r="H757" s="209"/>
    </row>
    <row r="758" spans="1:8" x14ac:dyDescent="0.25">
      <c r="A758" s="62"/>
      <c r="B758" s="174" t="s">
        <v>230</v>
      </c>
      <c r="C758" s="20"/>
      <c r="D758" s="156"/>
      <c r="E758" s="100"/>
      <c r="F758" s="132"/>
      <c r="G758" s="100"/>
      <c r="H758" s="209"/>
    </row>
    <row r="759" spans="1:8" x14ac:dyDescent="0.25">
      <c r="A759" s="62"/>
      <c r="B759" s="24" t="s">
        <v>263</v>
      </c>
      <c r="C759" s="20"/>
      <c r="D759" s="156"/>
      <c r="E759" s="100"/>
      <c r="F759" s="132"/>
      <c r="G759" s="100"/>
      <c r="H759" s="209"/>
    </row>
    <row r="760" spans="1:8" x14ac:dyDescent="0.25">
      <c r="A760" s="62"/>
      <c r="B760" s="40" t="s">
        <v>1</v>
      </c>
      <c r="C760" s="32"/>
      <c r="D760" s="156">
        <v>1</v>
      </c>
      <c r="E760" s="103"/>
      <c r="F760" s="183"/>
      <c r="G760" s="103"/>
      <c r="H760" s="203">
        <f>D760*F760</f>
        <v>0</v>
      </c>
    </row>
    <row r="761" spans="1:8" x14ac:dyDescent="0.25">
      <c r="A761" s="62"/>
      <c r="B761" s="16" t="s">
        <v>279</v>
      </c>
      <c r="C761" s="32"/>
      <c r="D761" s="161"/>
      <c r="E761" s="103"/>
      <c r="F761" s="148"/>
      <c r="G761" s="102"/>
      <c r="H761" s="204"/>
    </row>
    <row r="762" spans="1:8" x14ac:dyDescent="0.25">
      <c r="A762" s="62"/>
      <c r="B762" s="40" t="s">
        <v>1</v>
      </c>
      <c r="C762" s="32"/>
      <c r="D762" s="156">
        <v>1</v>
      </c>
      <c r="E762" s="103"/>
      <c r="F762" s="183"/>
      <c r="G762" s="103"/>
      <c r="H762" s="203">
        <f>D762*F762</f>
        <v>0</v>
      </c>
    </row>
    <row r="763" spans="1:8" x14ac:dyDescent="0.25">
      <c r="A763" s="62"/>
      <c r="B763" s="16" t="s">
        <v>280</v>
      </c>
      <c r="C763" s="32"/>
      <c r="D763" s="161"/>
      <c r="E763" s="103"/>
      <c r="F763" s="148"/>
      <c r="G763" s="102"/>
      <c r="H763" s="204"/>
    </row>
    <row r="764" spans="1:8" x14ac:dyDescent="0.25">
      <c r="A764" s="62"/>
      <c r="B764" s="40" t="s">
        <v>1</v>
      </c>
      <c r="C764" s="32"/>
      <c r="D764" s="156">
        <v>1</v>
      </c>
      <c r="E764" s="103"/>
      <c r="F764" s="183"/>
      <c r="G764" s="103"/>
      <c r="H764" s="203">
        <f>D764*F764</f>
        <v>0</v>
      </c>
    </row>
    <row r="765" spans="1:8" x14ac:dyDescent="0.25">
      <c r="A765" s="62"/>
      <c r="B765" s="120"/>
      <c r="C765" s="103"/>
      <c r="D765" s="126"/>
      <c r="E765" s="103"/>
      <c r="F765" s="156"/>
      <c r="G765" s="103"/>
      <c r="H765" s="205"/>
    </row>
    <row r="766" spans="1:8" x14ac:dyDescent="0.25">
      <c r="A766" s="55"/>
      <c r="B766" s="13"/>
      <c r="C766" s="59"/>
      <c r="D766" s="129"/>
      <c r="E766" s="106"/>
      <c r="F766" s="157"/>
      <c r="G766" s="107"/>
      <c r="H766" s="206"/>
    </row>
    <row r="767" spans="1:8" x14ac:dyDescent="0.25">
      <c r="A767" s="65" t="s">
        <v>185</v>
      </c>
      <c r="B767" s="42" t="s">
        <v>71</v>
      </c>
      <c r="C767" s="2"/>
      <c r="D767" s="123"/>
      <c r="E767" s="68"/>
      <c r="F767" s="112"/>
      <c r="G767" s="108"/>
      <c r="H767" s="203">
        <f>SUM(H511:H765)</f>
        <v>0</v>
      </c>
    </row>
    <row r="768" spans="1:8" x14ac:dyDescent="0.25">
      <c r="A768" s="66"/>
      <c r="B768" s="15"/>
      <c r="C768" s="60"/>
      <c r="D768" s="130"/>
      <c r="E768" s="109"/>
      <c r="F768" s="151"/>
      <c r="G768" s="108"/>
      <c r="H768" s="203"/>
    </row>
    <row r="769" spans="1:8" x14ac:dyDescent="0.25">
      <c r="A769" s="17"/>
      <c r="B769" s="40"/>
      <c r="C769" s="32"/>
      <c r="D769" s="126"/>
      <c r="E769" s="103"/>
      <c r="F769" s="148"/>
      <c r="G769" s="102"/>
      <c r="H769" s="101"/>
    </row>
    <row r="770" spans="1:8" x14ac:dyDescent="0.25">
      <c r="A770" s="37" t="s">
        <v>186</v>
      </c>
      <c r="B770" s="43" t="s">
        <v>128</v>
      </c>
      <c r="C770" s="41"/>
      <c r="D770" s="127"/>
      <c r="E770" s="104"/>
      <c r="F770" s="154"/>
      <c r="G770" s="114"/>
      <c r="H770" s="113"/>
    </row>
    <row r="771" spans="1:8" x14ac:dyDescent="0.25">
      <c r="A771" s="17"/>
      <c r="B771" s="40"/>
      <c r="C771" s="32"/>
      <c r="D771" s="126"/>
      <c r="E771" s="103"/>
      <c r="F771" s="148"/>
      <c r="G771" s="102"/>
      <c r="H771" s="101"/>
    </row>
    <row r="772" spans="1:8" x14ac:dyDescent="0.25">
      <c r="A772" s="62"/>
      <c r="B772" s="40"/>
      <c r="C772" s="32"/>
      <c r="D772" s="132"/>
      <c r="E772" s="103"/>
      <c r="F772" s="148"/>
      <c r="G772" s="103"/>
    </row>
    <row r="773" spans="1:8" ht="45" x14ac:dyDescent="0.25">
      <c r="A773" s="62"/>
      <c r="B773" s="53" t="s">
        <v>317</v>
      </c>
      <c r="C773" s="32"/>
      <c r="D773" s="132"/>
      <c r="E773" s="103"/>
      <c r="F773" s="148"/>
      <c r="G773" s="103"/>
    </row>
    <row r="774" spans="1:8" x14ac:dyDescent="0.25">
      <c r="A774" s="62"/>
      <c r="B774" s="40"/>
      <c r="C774" s="32"/>
      <c r="D774" s="132"/>
      <c r="E774" s="103"/>
      <c r="F774" s="148"/>
      <c r="G774" s="103"/>
    </row>
    <row r="775" spans="1:8" ht="28.5" x14ac:dyDescent="0.25">
      <c r="B775" s="16" t="s">
        <v>324</v>
      </c>
      <c r="C775" s="54"/>
      <c r="D775" s="126"/>
      <c r="E775" s="103"/>
      <c r="F775" s="148"/>
      <c r="G775" s="102"/>
      <c r="H775" s="101"/>
    </row>
    <row r="776" spans="1:8" x14ac:dyDescent="0.25">
      <c r="B776" s="16" t="s">
        <v>110</v>
      </c>
      <c r="C776" s="54"/>
      <c r="D776" s="126"/>
      <c r="E776" s="103"/>
      <c r="F776" s="148"/>
      <c r="G776" s="102"/>
      <c r="H776" s="101"/>
    </row>
    <row r="777" spans="1:8" x14ac:dyDescent="0.25">
      <c r="B777" s="16"/>
      <c r="C777" s="54"/>
      <c r="D777" s="126"/>
      <c r="E777" s="103"/>
      <c r="F777" s="148"/>
      <c r="G777" s="102"/>
      <c r="H777" s="101"/>
    </row>
    <row r="778" spans="1:8" ht="28.5" x14ac:dyDescent="0.25">
      <c r="B778" s="16" t="s">
        <v>338</v>
      </c>
      <c r="C778" s="54"/>
      <c r="D778" s="126"/>
      <c r="E778" s="103"/>
      <c r="F778" s="148"/>
      <c r="G778" s="102"/>
      <c r="H778" s="101"/>
    </row>
    <row r="779" spans="1:8" x14ac:dyDescent="0.25">
      <c r="B779" s="16" t="s">
        <v>316</v>
      </c>
      <c r="C779" s="54"/>
      <c r="D779" s="126"/>
      <c r="E779" s="103"/>
      <c r="F779" s="148"/>
      <c r="G779" s="102"/>
      <c r="H779" s="101"/>
    </row>
    <row r="780" spans="1:8" x14ac:dyDescent="0.25">
      <c r="B780" s="57" t="s">
        <v>12</v>
      </c>
      <c r="C780" s="54"/>
      <c r="D780" s="156">
        <v>40</v>
      </c>
      <c r="E780" s="103"/>
      <c r="F780" s="155"/>
      <c r="G780" s="102"/>
      <c r="H780" s="203">
        <f>D780*F780</f>
        <v>0</v>
      </c>
    </row>
    <row r="781" spans="1:8" x14ac:dyDescent="0.25">
      <c r="B781" s="57"/>
      <c r="C781" s="54"/>
      <c r="D781" s="156"/>
      <c r="E781" s="103"/>
      <c r="F781" s="148"/>
      <c r="G781" s="102"/>
      <c r="H781" s="204"/>
    </row>
    <row r="782" spans="1:8" x14ac:dyDescent="0.25">
      <c r="A782" s="20"/>
      <c r="B782" s="16" t="s">
        <v>339</v>
      </c>
      <c r="C782" s="20"/>
      <c r="D782" s="156"/>
      <c r="E782" s="100"/>
      <c r="F782" s="148"/>
      <c r="G782" s="100"/>
      <c r="H782" s="209"/>
    </row>
    <row r="783" spans="1:8" x14ac:dyDescent="0.25">
      <c r="A783" s="62"/>
      <c r="B783" s="57" t="s">
        <v>12</v>
      </c>
      <c r="C783" s="54"/>
      <c r="D783" s="156">
        <v>40</v>
      </c>
      <c r="E783" s="103"/>
      <c r="F783" s="155"/>
      <c r="G783" s="103"/>
      <c r="H783" s="203">
        <f>D783*F783</f>
        <v>0</v>
      </c>
    </row>
    <row r="784" spans="1:8" x14ac:dyDescent="0.25">
      <c r="B784" s="57"/>
      <c r="C784" s="54"/>
      <c r="D784" s="156"/>
      <c r="E784" s="103"/>
      <c r="F784" s="148"/>
      <c r="G784" s="102"/>
      <c r="H784" s="205"/>
    </row>
    <row r="785" spans="2:8" ht="45" x14ac:dyDescent="0.25">
      <c r="B785" s="53" t="s">
        <v>357</v>
      </c>
      <c r="C785" s="54"/>
      <c r="D785" s="156"/>
      <c r="E785" s="103"/>
      <c r="F785" s="148"/>
      <c r="G785" s="102"/>
      <c r="H785" s="205"/>
    </row>
    <row r="786" spans="2:8" x14ac:dyDescent="0.25">
      <c r="B786" s="57"/>
      <c r="C786" s="54"/>
      <c r="D786" s="156"/>
      <c r="E786" s="103"/>
      <c r="F786" s="148"/>
      <c r="G786" s="102"/>
      <c r="H786" s="205"/>
    </row>
    <row r="787" spans="2:8" ht="90" customHeight="1" x14ac:dyDescent="0.25">
      <c r="B787" s="198" t="s">
        <v>353</v>
      </c>
      <c r="C787" s="54"/>
      <c r="D787" s="156"/>
      <c r="E787" s="103"/>
      <c r="F787" s="148"/>
      <c r="G787" s="102"/>
      <c r="H787" s="205"/>
    </row>
    <row r="788" spans="2:8" x14ac:dyDescent="0.25">
      <c r="B788" s="54"/>
      <c r="C788" s="54"/>
      <c r="D788" s="156"/>
      <c r="E788" s="103"/>
      <c r="F788" s="148"/>
      <c r="G788" s="102"/>
      <c r="H788" s="205"/>
    </row>
    <row r="789" spans="2:8" ht="43.5" x14ac:dyDescent="0.25">
      <c r="B789" s="16" t="s">
        <v>354</v>
      </c>
      <c r="C789" s="54"/>
      <c r="D789" s="156"/>
      <c r="E789" s="103"/>
      <c r="F789" s="148"/>
      <c r="G789" s="102"/>
      <c r="H789" s="205"/>
    </row>
    <row r="790" spans="2:8" x14ac:dyDescent="0.25">
      <c r="B790" s="57"/>
      <c r="C790" s="54"/>
      <c r="D790" s="156"/>
      <c r="E790" s="103"/>
      <c r="F790" s="148"/>
      <c r="G790" s="102"/>
      <c r="H790" s="205"/>
    </row>
    <row r="791" spans="2:8" x14ac:dyDescent="0.25">
      <c r="B791" s="16" t="s">
        <v>355</v>
      </c>
      <c r="C791" s="54"/>
      <c r="D791" s="126"/>
      <c r="E791" s="103"/>
      <c r="F791" s="148"/>
      <c r="G791" s="102"/>
      <c r="H791" s="205"/>
    </row>
    <row r="792" spans="2:8" x14ac:dyDescent="0.25">
      <c r="B792" s="57" t="s">
        <v>12</v>
      </c>
      <c r="C792" s="54"/>
      <c r="D792" s="156">
        <v>5</v>
      </c>
      <c r="E792" s="103"/>
      <c r="F792" s="155"/>
      <c r="G792" s="102"/>
      <c r="H792" s="203">
        <f>D792*F792</f>
        <v>0</v>
      </c>
    </row>
    <row r="793" spans="2:8" x14ac:dyDescent="0.25">
      <c r="B793" s="16" t="s">
        <v>356</v>
      </c>
      <c r="C793" s="54"/>
      <c r="D793" s="156"/>
      <c r="E793" s="103"/>
      <c r="F793" s="148"/>
      <c r="G793" s="102"/>
      <c r="H793" s="205"/>
    </row>
    <row r="794" spans="2:8" x14ac:dyDescent="0.25">
      <c r="B794" s="57" t="s">
        <v>12</v>
      </c>
      <c r="C794" s="54"/>
      <c r="D794" s="156">
        <v>3</v>
      </c>
      <c r="E794" s="103"/>
      <c r="F794" s="155"/>
      <c r="G794" s="102"/>
      <c r="H794" s="203">
        <f>D794*F794</f>
        <v>0</v>
      </c>
    </row>
    <row r="795" spans="2:8" ht="43.5" x14ac:dyDescent="0.25">
      <c r="B795" s="24" t="s">
        <v>412</v>
      </c>
      <c r="C795" s="20"/>
      <c r="D795" s="156"/>
      <c r="E795" s="100"/>
      <c r="F795" s="148"/>
      <c r="G795" s="100"/>
      <c r="H795" s="209"/>
    </row>
    <row r="796" spans="2:8" x14ac:dyDescent="0.25">
      <c r="B796" s="40" t="s">
        <v>1</v>
      </c>
      <c r="C796" s="32"/>
      <c r="D796" s="156">
        <v>7</v>
      </c>
      <c r="E796" s="103"/>
      <c r="F796" s="155"/>
      <c r="G796" s="103"/>
      <c r="H796" s="203">
        <f>D796*F796</f>
        <v>0</v>
      </c>
    </row>
    <row r="797" spans="2:8" x14ac:dyDescent="0.25">
      <c r="B797" s="57"/>
      <c r="C797" s="54"/>
      <c r="D797" s="156"/>
      <c r="E797" s="103"/>
      <c r="F797" s="148"/>
      <c r="G797" s="102"/>
      <c r="H797" s="101"/>
    </row>
    <row r="798" spans="2:8" ht="57.75" x14ac:dyDescent="0.25">
      <c r="B798" s="24" t="s">
        <v>359</v>
      </c>
      <c r="C798" s="20"/>
      <c r="D798" s="156"/>
      <c r="E798" s="100"/>
      <c r="F798" s="148"/>
      <c r="G798" s="100"/>
      <c r="H798" s="100"/>
    </row>
    <row r="799" spans="2:8" x14ac:dyDescent="0.25">
      <c r="B799" s="40" t="s">
        <v>1</v>
      </c>
      <c r="C799" s="32"/>
      <c r="D799" s="156">
        <v>4</v>
      </c>
      <c r="E799" s="103"/>
      <c r="F799" s="155"/>
      <c r="G799" s="103"/>
      <c r="H799" s="203">
        <f>D799*F799</f>
        <v>0</v>
      </c>
    </row>
    <row r="800" spans="2:8" x14ac:dyDescent="0.25">
      <c r="B800" s="57"/>
      <c r="C800" s="54"/>
      <c r="D800" s="156"/>
      <c r="E800" s="103"/>
      <c r="F800" s="148"/>
      <c r="G800" s="102"/>
      <c r="H800" s="101"/>
    </row>
    <row r="801" spans="1:8" x14ac:dyDescent="0.25">
      <c r="B801" s="16"/>
      <c r="C801" s="2"/>
      <c r="D801" s="133"/>
      <c r="E801" s="68"/>
      <c r="F801" s="112"/>
      <c r="G801" s="90"/>
    </row>
    <row r="802" spans="1:8" x14ac:dyDescent="0.25">
      <c r="A802" s="55"/>
      <c r="B802" s="13"/>
      <c r="C802" s="59"/>
      <c r="D802" s="129"/>
      <c r="E802" s="106"/>
      <c r="F802" s="157"/>
      <c r="G802" s="107"/>
      <c r="H802" s="97"/>
    </row>
    <row r="803" spans="1:8" x14ac:dyDescent="0.25">
      <c r="A803" s="65" t="s">
        <v>186</v>
      </c>
      <c r="B803" s="42" t="s">
        <v>129</v>
      </c>
      <c r="C803" s="2"/>
      <c r="D803" s="123"/>
      <c r="E803" s="68"/>
      <c r="F803" s="112"/>
      <c r="G803" s="108"/>
      <c r="H803" s="203">
        <f>SUM(H775:H801)</f>
        <v>0</v>
      </c>
    </row>
    <row r="804" spans="1:8" x14ac:dyDescent="0.25">
      <c r="A804" s="66"/>
      <c r="B804" s="15"/>
      <c r="C804" s="60"/>
      <c r="D804" s="130"/>
      <c r="E804" s="109"/>
      <c r="F804" s="151"/>
      <c r="G804" s="108"/>
      <c r="H804" s="91"/>
    </row>
    <row r="805" spans="1:8" x14ac:dyDescent="0.25">
      <c r="B805" s="16"/>
      <c r="C805" s="2"/>
      <c r="D805" s="123"/>
      <c r="E805" s="68"/>
      <c r="F805" s="112"/>
      <c r="G805" s="90"/>
    </row>
    <row r="806" spans="1:8" x14ac:dyDescent="0.25">
      <c r="A806" s="37" t="s">
        <v>188</v>
      </c>
      <c r="B806" s="43" t="s">
        <v>72</v>
      </c>
      <c r="C806" s="41"/>
      <c r="D806" s="127"/>
      <c r="E806" s="104"/>
      <c r="F806" s="154"/>
      <c r="G806" s="114"/>
      <c r="H806" s="113"/>
    </row>
    <row r="807" spans="1:8" x14ac:dyDescent="0.25">
      <c r="A807" s="17"/>
      <c r="B807" s="40"/>
      <c r="C807" s="32"/>
      <c r="D807" s="126"/>
      <c r="E807" s="103"/>
      <c r="F807" s="148"/>
      <c r="G807" s="102"/>
      <c r="H807" s="101"/>
    </row>
    <row r="808" spans="1:8" x14ac:dyDescent="0.25">
      <c r="A808" s="17"/>
      <c r="B808" s="48"/>
    </row>
    <row r="809" spans="1:8" ht="30" x14ac:dyDescent="0.25">
      <c r="A809" s="37"/>
      <c r="B809" s="23" t="s">
        <v>224</v>
      </c>
    </row>
    <row r="810" spans="1:8" x14ac:dyDescent="0.25">
      <c r="A810" s="17"/>
      <c r="B810" s="48"/>
    </row>
    <row r="811" spans="1:8" ht="43.5" x14ac:dyDescent="0.25">
      <c r="A811" s="17"/>
      <c r="B811" s="24" t="s">
        <v>73</v>
      </c>
    </row>
    <row r="812" spans="1:8" x14ac:dyDescent="0.25">
      <c r="A812" s="37"/>
      <c r="B812" s="48"/>
    </row>
    <row r="813" spans="1:8" x14ac:dyDescent="0.25">
      <c r="A813" s="17"/>
      <c r="B813" s="24" t="s">
        <v>74</v>
      </c>
      <c r="F813" s="148"/>
      <c r="G813" s="102"/>
      <c r="H813" s="102"/>
    </row>
    <row r="814" spans="1:8" x14ac:dyDescent="0.25">
      <c r="A814" s="17"/>
      <c r="B814" s="40" t="s">
        <v>12</v>
      </c>
      <c r="C814" s="32"/>
      <c r="D814" s="156">
        <f>F10</f>
        <v>1695.55</v>
      </c>
      <c r="E814" s="103"/>
      <c r="F814" s="155"/>
      <c r="G814" s="102"/>
      <c r="H814" s="203">
        <f>D814*F814</f>
        <v>0</v>
      </c>
    </row>
    <row r="815" spans="1:8" x14ac:dyDescent="0.25">
      <c r="A815" s="37"/>
      <c r="B815" s="40"/>
      <c r="C815" s="32"/>
      <c r="D815" s="126"/>
      <c r="E815" s="103"/>
      <c r="F815" s="148"/>
      <c r="G815" s="102"/>
      <c r="H815" s="205"/>
    </row>
    <row r="816" spans="1:8" x14ac:dyDescent="0.25">
      <c r="A816" s="37"/>
      <c r="B816" s="23" t="s">
        <v>234</v>
      </c>
      <c r="C816" s="32"/>
      <c r="D816" s="156"/>
      <c r="E816" s="103"/>
      <c r="F816" s="148"/>
      <c r="G816" s="102"/>
      <c r="H816" s="205"/>
    </row>
    <row r="817" spans="1:8" ht="28.5" x14ac:dyDescent="0.25">
      <c r="A817" s="37"/>
      <c r="B817" s="175" t="s">
        <v>235</v>
      </c>
      <c r="C817" s="32"/>
      <c r="D817" s="156"/>
      <c r="E817" s="103"/>
      <c r="F817" s="148"/>
      <c r="G817" s="102"/>
      <c r="H817" s="205"/>
    </row>
    <row r="818" spans="1:8" x14ac:dyDescent="0.25">
      <c r="A818" s="37"/>
      <c r="B818" s="40" t="s">
        <v>12</v>
      </c>
      <c r="C818" s="32"/>
      <c r="D818" s="156">
        <f>F10</f>
        <v>1695.55</v>
      </c>
      <c r="E818" s="103"/>
      <c r="F818" s="155"/>
      <c r="G818" s="102"/>
      <c r="H818" s="203">
        <f>D818*F818</f>
        <v>0</v>
      </c>
    </row>
    <row r="819" spans="1:8" x14ac:dyDescent="0.25">
      <c r="A819" s="37"/>
      <c r="B819" s="40"/>
      <c r="C819" s="32"/>
      <c r="D819" s="126"/>
      <c r="E819" s="103"/>
      <c r="F819" s="148"/>
      <c r="G819" s="102"/>
      <c r="H819" s="205"/>
    </row>
    <row r="820" spans="1:8" x14ac:dyDescent="0.25">
      <c r="A820" s="60"/>
      <c r="B820" s="61"/>
      <c r="C820" s="56"/>
      <c r="D820" s="128"/>
      <c r="E820" s="105"/>
      <c r="F820" s="155"/>
      <c r="G820" s="115"/>
      <c r="H820" s="207"/>
    </row>
    <row r="821" spans="1:8" x14ac:dyDescent="0.25">
      <c r="A821" s="37"/>
      <c r="C821" s="59"/>
      <c r="D821" s="129"/>
      <c r="E821" s="106"/>
      <c r="F821" s="157"/>
      <c r="G821" s="107"/>
      <c r="H821" s="206"/>
    </row>
    <row r="822" spans="1:8" x14ac:dyDescent="0.25">
      <c r="A822" s="17" t="s">
        <v>188</v>
      </c>
      <c r="B822" s="42" t="s">
        <v>75</v>
      </c>
      <c r="C822" s="2"/>
      <c r="D822" s="123"/>
      <c r="E822" s="68"/>
      <c r="F822" s="112"/>
      <c r="G822" s="108"/>
      <c r="H822" s="203">
        <f>SUM(H814:H820)</f>
        <v>0</v>
      </c>
    </row>
    <row r="823" spans="1:8" x14ac:dyDescent="0.25">
      <c r="A823" s="74"/>
      <c r="B823" s="15"/>
      <c r="C823" s="60"/>
      <c r="D823" s="130"/>
      <c r="E823" s="109"/>
      <c r="F823" s="151"/>
      <c r="G823" s="108"/>
      <c r="H823" s="203"/>
    </row>
    <row r="824" spans="1:8" x14ac:dyDescent="0.25">
      <c r="A824" s="62"/>
      <c r="C824" s="2"/>
      <c r="D824" s="123"/>
      <c r="E824" s="68"/>
      <c r="F824" s="112"/>
      <c r="G824" s="90"/>
    </row>
    <row r="825" spans="1:8" x14ac:dyDescent="0.25">
      <c r="A825" s="17" t="s">
        <v>187</v>
      </c>
      <c r="B825" s="23" t="s">
        <v>76</v>
      </c>
      <c r="C825" s="32"/>
      <c r="D825" s="126"/>
      <c r="E825" s="103"/>
      <c r="F825" s="148"/>
      <c r="G825" s="102"/>
      <c r="H825" s="101"/>
    </row>
    <row r="826" spans="1:8" x14ac:dyDescent="0.25">
      <c r="A826" s="62"/>
      <c r="B826" s="24"/>
      <c r="C826" s="32"/>
      <c r="D826" s="126"/>
      <c r="E826" s="103"/>
      <c r="F826" s="148"/>
      <c r="G826" s="102"/>
      <c r="H826" s="101"/>
    </row>
    <row r="827" spans="1:8" ht="30" x14ac:dyDescent="0.25">
      <c r="A827" s="62"/>
      <c r="B827" s="23" t="s">
        <v>236</v>
      </c>
      <c r="C827" s="32"/>
      <c r="D827" s="126"/>
      <c r="E827" s="103"/>
      <c r="F827" s="148"/>
      <c r="G827" s="102"/>
      <c r="H827" s="101"/>
    </row>
    <row r="828" spans="1:8" x14ac:dyDescent="0.25">
      <c r="A828" s="62"/>
      <c r="B828" s="24"/>
      <c r="C828" s="32"/>
      <c r="D828" s="126"/>
      <c r="E828" s="103"/>
      <c r="F828" s="148"/>
      <c r="G828" s="102"/>
      <c r="H828" s="101"/>
    </row>
    <row r="829" spans="1:8" ht="100.5" x14ac:dyDescent="0.25">
      <c r="A829" s="62"/>
      <c r="B829" s="24" t="s">
        <v>237</v>
      </c>
      <c r="C829" s="32"/>
      <c r="D829" s="126"/>
      <c r="E829" s="103"/>
      <c r="F829" s="148"/>
      <c r="G829" s="102"/>
      <c r="H829" s="101"/>
    </row>
    <row r="830" spans="1:8" x14ac:dyDescent="0.25">
      <c r="A830" s="62"/>
      <c r="B830" s="24"/>
      <c r="C830" s="32"/>
      <c r="D830" s="126"/>
      <c r="E830" s="103"/>
      <c r="F830" s="148"/>
      <c r="G830" s="102"/>
      <c r="H830" s="101"/>
    </row>
    <row r="831" spans="1:8" ht="57" x14ac:dyDescent="0.25">
      <c r="A831" s="62"/>
      <c r="B831" s="48" t="s">
        <v>96</v>
      </c>
      <c r="C831" s="32"/>
      <c r="D831" s="126"/>
      <c r="E831" s="103"/>
      <c r="F831" s="148"/>
      <c r="G831" s="102"/>
      <c r="H831" s="101"/>
    </row>
    <row r="832" spans="1:8" x14ac:dyDescent="0.25">
      <c r="A832" s="62"/>
      <c r="B832" s="24"/>
      <c r="C832" s="32"/>
      <c r="D832" s="126"/>
      <c r="E832" s="103"/>
      <c r="F832" s="148"/>
      <c r="G832" s="102"/>
      <c r="H832" s="101"/>
    </row>
    <row r="833" spans="1:8" ht="57.75" x14ac:dyDescent="0.25">
      <c r="A833" s="62"/>
      <c r="B833" s="24" t="s">
        <v>201</v>
      </c>
      <c r="C833" s="32"/>
      <c r="D833" s="126"/>
      <c r="E833" s="103"/>
      <c r="F833" s="148"/>
      <c r="G833" s="102"/>
      <c r="H833" s="101"/>
    </row>
    <row r="834" spans="1:8" x14ac:dyDescent="0.25">
      <c r="A834" s="62"/>
      <c r="B834" s="24"/>
      <c r="C834" s="32"/>
      <c r="D834" s="126"/>
      <c r="E834" s="103"/>
      <c r="F834" s="148"/>
      <c r="G834" s="102"/>
      <c r="H834" s="101"/>
    </row>
    <row r="835" spans="1:8" ht="114.75" x14ac:dyDescent="0.25">
      <c r="A835" s="62"/>
      <c r="B835" s="24" t="s">
        <v>202</v>
      </c>
      <c r="C835" s="32"/>
      <c r="D835" s="126"/>
      <c r="E835" s="103"/>
      <c r="F835" s="148"/>
      <c r="G835" s="102"/>
      <c r="H835" s="101"/>
    </row>
    <row r="836" spans="1:8" x14ac:dyDescent="0.25">
      <c r="A836" s="62"/>
      <c r="B836" s="24"/>
      <c r="C836" s="32"/>
      <c r="D836" s="126"/>
      <c r="E836" s="103"/>
      <c r="F836" s="148"/>
      <c r="G836" s="102"/>
      <c r="H836" s="101"/>
    </row>
    <row r="837" spans="1:8" x14ac:dyDescent="0.25">
      <c r="A837" s="62"/>
      <c r="B837" s="24" t="s">
        <v>97</v>
      </c>
      <c r="C837" s="32"/>
      <c r="D837" s="126"/>
      <c r="E837" s="103"/>
      <c r="F837" s="148"/>
      <c r="G837" s="102"/>
      <c r="H837" s="101"/>
    </row>
    <row r="838" spans="1:8" ht="29.25" x14ac:dyDescent="0.25">
      <c r="A838" s="62"/>
      <c r="B838" s="24" t="s">
        <v>77</v>
      </c>
      <c r="C838" s="32"/>
      <c r="D838" s="126"/>
      <c r="E838" s="103"/>
      <c r="F838" s="148"/>
      <c r="G838" s="102"/>
      <c r="H838" s="101"/>
    </row>
    <row r="839" spans="1:8" x14ac:dyDescent="0.25">
      <c r="A839" s="62"/>
      <c r="B839" s="24"/>
      <c r="C839" s="32"/>
      <c r="D839" s="126"/>
      <c r="E839" s="103"/>
      <c r="F839" s="148"/>
      <c r="G839" s="102"/>
      <c r="H839" s="101"/>
    </row>
    <row r="840" spans="1:8" x14ac:dyDescent="0.25">
      <c r="A840" s="62"/>
      <c r="B840" s="24" t="s">
        <v>98</v>
      </c>
      <c r="C840" s="32"/>
      <c r="D840" s="126"/>
      <c r="E840" s="103"/>
      <c r="F840" s="148"/>
      <c r="G840" s="102"/>
      <c r="H840" s="101"/>
    </row>
    <row r="841" spans="1:8" ht="72" x14ac:dyDescent="0.25">
      <c r="A841" s="62"/>
      <c r="B841" s="24" t="s">
        <v>78</v>
      </c>
      <c r="C841" s="32"/>
      <c r="D841" s="126"/>
      <c r="E841" s="103"/>
      <c r="F841" s="148"/>
      <c r="G841" s="102"/>
      <c r="H841" s="101"/>
    </row>
    <row r="842" spans="1:8" x14ac:dyDescent="0.25">
      <c r="A842" s="62"/>
      <c r="B842" s="24"/>
      <c r="C842" s="32"/>
      <c r="D842" s="126"/>
      <c r="E842" s="103"/>
      <c r="F842" s="148"/>
      <c r="G842" s="102"/>
      <c r="H842" s="101"/>
    </row>
    <row r="843" spans="1:8" x14ac:dyDescent="0.25">
      <c r="A843" s="62"/>
      <c r="B843" s="24" t="s">
        <v>99</v>
      </c>
      <c r="C843" s="32"/>
      <c r="D843" s="126"/>
      <c r="E843" s="103"/>
      <c r="F843" s="148"/>
      <c r="G843" s="102"/>
      <c r="H843" s="101"/>
    </row>
    <row r="844" spans="1:8" ht="57.75" x14ac:dyDescent="0.25">
      <c r="A844" s="62"/>
      <c r="B844" s="24" t="s">
        <v>79</v>
      </c>
      <c r="C844" s="32"/>
      <c r="D844" s="126"/>
      <c r="E844" s="103"/>
      <c r="F844" s="148"/>
      <c r="G844" s="102"/>
      <c r="H844" s="101"/>
    </row>
    <row r="845" spans="1:8" x14ac:dyDescent="0.25">
      <c r="A845" s="62"/>
      <c r="B845" s="24"/>
      <c r="C845" s="32"/>
      <c r="D845" s="126"/>
      <c r="E845" s="103"/>
      <c r="F845" s="148"/>
      <c r="G845" s="102"/>
      <c r="H845" s="101"/>
    </row>
    <row r="846" spans="1:8" x14ac:dyDescent="0.25">
      <c r="A846" s="62"/>
      <c r="B846" s="67" t="s">
        <v>80</v>
      </c>
      <c r="C846" s="32"/>
      <c r="D846" s="126"/>
      <c r="E846" s="103"/>
      <c r="F846" s="148"/>
      <c r="G846" s="102"/>
      <c r="H846" s="101"/>
    </row>
    <row r="847" spans="1:8" x14ac:dyDescent="0.25">
      <c r="A847" s="62"/>
      <c r="B847" s="23"/>
      <c r="C847" s="32"/>
      <c r="D847" s="126"/>
      <c r="E847" s="103"/>
      <c r="F847" s="148"/>
      <c r="G847" s="102"/>
      <c r="H847" s="101"/>
    </row>
    <row r="848" spans="1:8" ht="29.25" x14ac:dyDescent="0.25">
      <c r="A848" s="9"/>
      <c r="B848" s="24" t="s">
        <v>81</v>
      </c>
      <c r="C848" s="32"/>
      <c r="D848" s="126"/>
      <c r="E848" s="103"/>
      <c r="F848" s="148"/>
      <c r="G848" s="102"/>
      <c r="H848" s="101"/>
    </row>
    <row r="849" spans="1:8" x14ac:dyDescent="0.25">
      <c r="A849" s="9"/>
      <c r="B849" s="24"/>
      <c r="C849" s="32"/>
      <c r="D849" s="126"/>
      <c r="E849" s="103"/>
      <c r="F849" s="148"/>
      <c r="G849" s="102"/>
      <c r="H849" s="101"/>
    </row>
    <row r="850" spans="1:8" ht="17.25" x14ac:dyDescent="0.25">
      <c r="A850" s="9"/>
      <c r="B850" s="24" t="s">
        <v>82</v>
      </c>
      <c r="C850" s="32"/>
      <c r="D850" s="126"/>
      <c r="E850" s="103"/>
      <c r="F850" s="148"/>
      <c r="G850" s="102"/>
      <c r="H850" s="101"/>
    </row>
    <row r="851" spans="1:8" x14ac:dyDescent="0.25">
      <c r="A851" s="9"/>
      <c r="B851" s="24"/>
      <c r="C851" s="32"/>
      <c r="D851" s="126"/>
      <c r="E851" s="103"/>
      <c r="F851" s="148"/>
      <c r="G851" s="102"/>
      <c r="H851" s="101"/>
    </row>
    <row r="852" spans="1:8" x14ac:dyDescent="0.25">
      <c r="B852" s="166" t="s">
        <v>343</v>
      </c>
      <c r="H852" s="87"/>
    </row>
    <row r="853" spans="1:8" x14ac:dyDescent="0.25">
      <c r="B853" s="167" t="s">
        <v>47</v>
      </c>
      <c r="D853" s="161">
        <f>F10</f>
        <v>1695.55</v>
      </c>
      <c r="F853" s="149"/>
      <c r="H853" s="203">
        <f>D853*F853</f>
        <v>0</v>
      </c>
    </row>
    <row r="854" spans="1:8" x14ac:dyDescent="0.25">
      <c r="A854" s="20"/>
      <c r="B854" s="24"/>
      <c r="C854" s="32"/>
      <c r="D854" s="126"/>
      <c r="E854" s="103"/>
      <c r="F854" s="148"/>
      <c r="G854" s="102"/>
      <c r="H854" s="101"/>
    </row>
    <row r="855" spans="1:8" x14ac:dyDescent="0.25">
      <c r="A855" s="20"/>
      <c r="B855" s="23" t="s">
        <v>83</v>
      </c>
      <c r="C855" s="20"/>
      <c r="D855" s="126"/>
      <c r="E855" s="100"/>
      <c r="F855" s="148"/>
      <c r="G855" s="102"/>
      <c r="H855" s="102"/>
    </row>
    <row r="856" spans="1:8" x14ac:dyDescent="0.25">
      <c r="A856" s="20"/>
      <c r="B856" s="24"/>
      <c r="C856" s="20"/>
      <c r="D856" s="126"/>
      <c r="E856" s="100"/>
      <c r="F856" s="148"/>
      <c r="G856" s="102"/>
      <c r="H856" s="102"/>
    </row>
    <row r="857" spans="1:8" ht="43.5" x14ac:dyDescent="0.25">
      <c r="A857" s="20"/>
      <c r="B857" s="24" t="s">
        <v>84</v>
      </c>
      <c r="C857" s="20"/>
      <c r="D857" s="126"/>
      <c r="E857" s="100"/>
      <c r="F857" s="148"/>
      <c r="G857" s="102"/>
      <c r="H857" s="102"/>
    </row>
    <row r="858" spans="1:8" x14ac:dyDescent="0.25">
      <c r="A858" s="20"/>
      <c r="B858" s="24"/>
      <c r="C858" s="20"/>
      <c r="D858" s="126"/>
      <c r="E858" s="100"/>
      <c r="F858" s="148"/>
      <c r="G858" s="102"/>
      <c r="H858" s="102"/>
    </row>
    <row r="859" spans="1:8" ht="29.25" x14ac:dyDescent="0.25">
      <c r="A859" s="20"/>
      <c r="B859" s="24" t="s">
        <v>85</v>
      </c>
      <c r="C859" s="20"/>
      <c r="D859" s="126"/>
      <c r="E859" s="100"/>
      <c r="F859" s="148"/>
      <c r="G859" s="102"/>
      <c r="H859" s="102"/>
    </row>
    <row r="860" spans="1:8" x14ac:dyDescent="0.25">
      <c r="A860" s="20"/>
      <c r="B860" s="24"/>
      <c r="C860" s="20"/>
      <c r="D860" s="126"/>
      <c r="E860" s="100"/>
      <c r="F860" s="148"/>
      <c r="G860" s="102"/>
      <c r="H860" s="102"/>
    </row>
    <row r="861" spans="1:8" ht="43.5" x14ac:dyDescent="0.25">
      <c r="A861" s="20"/>
      <c r="B861" s="24" t="s">
        <v>86</v>
      </c>
      <c r="C861" s="20"/>
      <c r="D861" s="126"/>
      <c r="E861" s="100"/>
      <c r="F861" s="148"/>
      <c r="G861" s="102"/>
      <c r="H861" s="102"/>
    </row>
    <row r="862" spans="1:8" x14ac:dyDescent="0.25">
      <c r="A862" s="20"/>
      <c r="B862" s="24"/>
      <c r="C862" s="20"/>
      <c r="D862" s="126"/>
      <c r="E862" s="100"/>
      <c r="F862" s="148"/>
      <c r="G862" s="102"/>
      <c r="H862" s="102"/>
    </row>
    <row r="863" spans="1:8" ht="72" x14ac:dyDescent="0.25">
      <c r="A863" s="20"/>
      <c r="B863" s="24" t="s">
        <v>191</v>
      </c>
      <c r="C863" s="20"/>
      <c r="D863" s="126"/>
      <c r="E863" s="100"/>
      <c r="F863" s="148"/>
      <c r="G863" s="102"/>
      <c r="H863" s="102"/>
    </row>
    <row r="864" spans="1:8" x14ac:dyDescent="0.25">
      <c r="A864" s="20"/>
      <c r="B864" s="24"/>
      <c r="C864" s="20"/>
      <c r="D864" s="126"/>
      <c r="E864" s="100"/>
      <c r="F864" s="148"/>
      <c r="G864" s="102"/>
      <c r="H864" s="102"/>
    </row>
    <row r="865" spans="1:8" ht="29.25" x14ac:dyDescent="0.25">
      <c r="A865" s="20"/>
      <c r="B865" s="24" t="s">
        <v>87</v>
      </c>
      <c r="C865" s="20"/>
      <c r="D865" s="126"/>
      <c r="E865" s="100"/>
      <c r="F865" s="148"/>
      <c r="G865" s="102"/>
      <c r="H865" s="102"/>
    </row>
    <row r="866" spans="1:8" ht="29.25" x14ac:dyDescent="0.25">
      <c r="A866" s="20"/>
      <c r="B866" s="24" t="s">
        <v>88</v>
      </c>
      <c r="C866" s="20"/>
      <c r="D866" s="126"/>
      <c r="E866" s="100"/>
      <c r="F866" s="148"/>
      <c r="G866" s="102"/>
      <c r="H866" s="102"/>
    </row>
    <row r="867" spans="1:8" x14ac:dyDescent="0.25">
      <c r="A867" s="20"/>
      <c r="B867" s="24"/>
      <c r="C867" s="20"/>
      <c r="D867" s="126"/>
      <c r="E867" s="100"/>
      <c r="F867" s="148"/>
      <c r="G867" s="102"/>
      <c r="H867" s="102"/>
    </row>
    <row r="868" spans="1:8" ht="42.75" x14ac:dyDescent="0.25">
      <c r="A868" s="20"/>
      <c r="B868" s="16" t="s">
        <v>173</v>
      </c>
      <c r="C868" s="20"/>
      <c r="D868" s="126"/>
      <c r="E868" s="100"/>
      <c r="F868" s="148"/>
      <c r="G868" s="102"/>
      <c r="H868" s="102"/>
    </row>
    <row r="869" spans="1:8" x14ac:dyDescent="0.25">
      <c r="A869" s="20"/>
      <c r="B869" s="24"/>
      <c r="C869" s="20"/>
      <c r="D869" s="126"/>
      <c r="E869" s="100"/>
      <c r="F869" s="148"/>
      <c r="G869" s="102"/>
      <c r="H869" s="102"/>
    </row>
    <row r="870" spans="1:8" x14ac:dyDescent="0.25">
      <c r="A870" s="20"/>
      <c r="B870" s="23" t="s">
        <v>80</v>
      </c>
      <c r="C870" s="20"/>
      <c r="D870" s="126"/>
      <c r="E870" s="100"/>
      <c r="F870" s="148"/>
      <c r="G870" s="102"/>
      <c r="H870" s="102"/>
    </row>
    <row r="871" spans="1:8" x14ac:dyDescent="0.25">
      <c r="A871" s="20"/>
      <c r="B871" s="23"/>
      <c r="C871" s="20"/>
      <c r="D871" s="126"/>
      <c r="E871" s="100"/>
      <c r="F871" s="148"/>
      <c r="G871" s="102"/>
      <c r="H871" s="102"/>
    </row>
    <row r="872" spans="1:8" ht="42.75" x14ac:dyDescent="0.25">
      <c r="A872" s="9"/>
      <c r="B872" s="16" t="s">
        <v>133</v>
      </c>
      <c r="C872" s="20"/>
      <c r="D872" s="126"/>
      <c r="E872" s="100"/>
      <c r="F872" s="148"/>
      <c r="G872" s="102"/>
      <c r="H872" s="102"/>
    </row>
    <row r="873" spans="1:8" x14ac:dyDescent="0.25">
      <c r="A873" s="9"/>
      <c r="B873" s="24"/>
      <c r="C873" s="20"/>
      <c r="D873" s="126"/>
      <c r="E873" s="100"/>
      <c r="F873" s="148"/>
      <c r="G873" s="102"/>
      <c r="H873" s="102"/>
    </row>
    <row r="874" spans="1:8" ht="17.25" x14ac:dyDescent="0.25">
      <c r="A874" s="9"/>
      <c r="B874" s="24" t="s">
        <v>82</v>
      </c>
      <c r="C874" s="20"/>
      <c r="D874" s="126"/>
      <c r="E874" s="100"/>
      <c r="F874" s="148"/>
      <c r="G874" s="102"/>
      <c r="H874" s="102"/>
    </row>
    <row r="875" spans="1:8" x14ac:dyDescent="0.25">
      <c r="A875" s="9"/>
      <c r="B875" s="24"/>
      <c r="C875" s="20"/>
      <c r="D875" s="126"/>
      <c r="E875" s="100"/>
      <c r="F875" s="148"/>
      <c r="G875" s="102"/>
      <c r="H875" s="102"/>
    </row>
    <row r="876" spans="1:8" x14ac:dyDescent="0.25">
      <c r="B876" s="166" t="s">
        <v>344</v>
      </c>
      <c r="H876" s="87"/>
    </row>
    <row r="877" spans="1:8" x14ac:dyDescent="0.25">
      <c r="B877" s="167" t="s">
        <v>47</v>
      </c>
      <c r="D877" s="161">
        <f>D853</f>
        <v>1695.55</v>
      </c>
      <c r="F877" s="149"/>
      <c r="H877" s="203">
        <f>D877*F877</f>
        <v>0</v>
      </c>
    </row>
    <row r="878" spans="1:8" x14ac:dyDescent="0.25">
      <c r="A878" s="20"/>
      <c r="B878" s="24"/>
      <c r="C878" s="32"/>
      <c r="D878" s="126"/>
      <c r="E878" s="103"/>
      <c r="F878" s="148"/>
      <c r="G878" s="102"/>
      <c r="H878" s="205"/>
    </row>
    <row r="879" spans="1:8" x14ac:dyDescent="0.25">
      <c r="A879" s="62"/>
      <c r="B879" s="23" t="s">
        <v>89</v>
      </c>
      <c r="C879" s="32"/>
      <c r="D879" s="126"/>
      <c r="E879" s="103"/>
      <c r="F879" s="148"/>
      <c r="G879" s="102"/>
      <c r="H879" s="205"/>
    </row>
    <row r="880" spans="1:8" x14ac:dyDescent="0.25">
      <c r="A880" s="62"/>
      <c r="B880" s="23"/>
      <c r="C880" s="32"/>
      <c r="D880" s="126"/>
      <c r="E880" s="103"/>
      <c r="F880" s="148"/>
      <c r="G880" s="102"/>
      <c r="H880" s="205"/>
    </row>
    <row r="881" spans="1:8" ht="42.75" x14ac:dyDescent="0.25">
      <c r="A881" s="62"/>
      <c r="B881" s="16" t="s">
        <v>90</v>
      </c>
      <c r="C881" s="32"/>
      <c r="D881" s="126"/>
      <c r="E881" s="103"/>
      <c r="F881" s="148"/>
      <c r="G881" s="102"/>
      <c r="H881" s="205"/>
    </row>
    <row r="882" spans="1:8" x14ac:dyDescent="0.25">
      <c r="A882" s="62"/>
      <c r="B882" s="24"/>
      <c r="C882" s="32"/>
      <c r="D882" s="126"/>
      <c r="E882" s="103"/>
      <c r="F882" s="148"/>
      <c r="G882" s="102"/>
      <c r="H882" s="205"/>
    </row>
    <row r="883" spans="1:8" ht="42.75" x14ac:dyDescent="0.25">
      <c r="A883" s="62"/>
      <c r="B883" s="16" t="s">
        <v>91</v>
      </c>
      <c r="C883" s="32"/>
      <c r="D883" s="126"/>
      <c r="E883" s="103"/>
      <c r="F883" s="148"/>
      <c r="G883" s="102"/>
      <c r="H883" s="205"/>
    </row>
    <row r="884" spans="1:8" x14ac:dyDescent="0.25">
      <c r="A884" s="62"/>
      <c r="B884" s="16"/>
      <c r="C884" s="32"/>
      <c r="D884" s="126"/>
      <c r="E884" s="103"/>
      <c r="F884" s="148"/>
      <c r="G884" s="102"/>
      <c r="H884" s="205"/>
    </row>
    <row r="885" spans="1:8" ht="17.25" x14ac:dyDescent="0.25">
      <c r="A885" s="62"/>
      <c r="B885" s="24" t="s">
        <v>92</v>
      </c>
      <c r="C885" s="32"/>
      <c r="D885" s="126"/>
      <c r="E885" s="103"/>
      <c r="F885" s="148"/>
      <c r="G885" s="102"/>
      <c r="H885" s="205"/>
    </row>
    <row r="886" spans="1:8" ht="16.5" x14ac:dyDescent="0.25">
      <c r="A886" s="9"/>
      <c r="B886" s="40" t="s">
        <v>13</v>
      </c>
      <c r="C886" s="32"/>
      <c r="D886" s="156">
        <v>150</v>
      </c>
      <c r="E886" s="103"/>
      <c r="F886" s="155"/>
      <c r="G886" s="102"/>
      <c r="H886" s="203">
        <f>D886*F886</f>
        <v>0</v>
      </c>
    </row>
    <row r="887" spans="1:8" x14ac:dyDescent="0.25">
      <c r="A887" s="9"/>
      <c r="B887" s="40"/>
      <c r="C887" s="32"/>
      <c r="D887" s="126"/>
      <c r="E887" s="103"/>
      <c r="F887" s="148"/>
      <c r="G887" s="102"/>
      <c r="H887" s="205"/>
    </row>
    <row r="888" spans="1:8" x14ac:dyDescent="0.25">
      <c r="A888" s="9"/>
      <c r="B888" s="26" t="s">
        <v>265</v>
      </c>
      <c r="D888" s="75"/>
      <c r="E888" s="75"/>
      <c r="F888" s="75"/>
      <c r="G888" s="75"/>
      <c r="H888" s="75"/>
    </row>
    <row r="889" spans="1:8" x14ac:dyDescent="0.25">
      <c r="A889" s="9"/>
      <c r="B889" s="26"/>
      <c r="D889" s="75"/>
      <c r="E889" s="75"/>
      <c r="F889" s="75"/>
      <c r="G889" s="75"/>
      <c r="H889" s="75"/>
    </row>
    <row r="890" spans="1:8" ht="57" x14ac:dyDescent="0.25">
      <c r="A890" s="9"/>
      <c r="B890" s="16" t="s">
        <v>266</v>
      </c>
      <c r="D890" s="75"/>
      <c r="E890" s="75"/>
      <c r="F890" s="75"/>
      <c r="G890" s="75"/>
      <c r="H890" s="75"/>
    </row>
    <row r="891" spans="1:8" x14ac:dyDescent="0.25">
      <c r="A891" s="9"/>
      <c r="B891" s="16"/>
      <c r="D891" s="75"/>
      <c r="E891" s="75"/>
      <c r="F891" s="75"/>
      <c r="G891" s="75"/>
      <c r="H891" s="75"/>
    </row>
    <row r="892" spans="1:8" x14ac:dyDescent="0.25">
      <c r="A892" s="9"/>
      <c r="B892" s="16" t="s">
        <v>267</v>
      </c>
      <c r="D892" s="75"/>
      <c r="E892" s="75"/>
      <c r="F892" s="75"/>
      <c r="G892" s="75"/>
      <c r="H892" s="75"/>
    </row>
    <row r="893" spans="1:8" x14ac:dyDescent="0.25">
      <c r="A893" s="9"/>
      <c r="B893" s="75"/>
      <c r="D893" s="75"/>
      <c r="E893" s="75"/>
      <c r="F893" s="75"/>
      <c r="G893" s="75"/>
      <c r="H893" s="75"/>
    </row>
    <row r="894" spans="1:8" x14ac:dyDescent="0.25">
      <c r="A894" s="9"/>
      <c r="B894" s="167" t="s">
        <v>1</v>
      </c>
      <c r="D894" s="170">
        <v>8</v>
      </c>
      <c r="E894" s="75"/>
      <c r="F894" s="155"/>
      <c r="G894" s="102"/>
      <c r="H894" s="203">
        <f>D894*F894</f>
        <v>0</v>
      </c>
    </row>
    <row r="895" spans="1:8" x14ac:dyDescent="0.25">
      <c r="A895" s="9"/>
      <c r="B895" s="40"/>
      <c r="C895" s="32"/>
      <c r="D895" s="126"/>
      <c r="E895" s="103"/>
      <c r="F895" s="148"/>
      <c r="G895" s="102"/>
      <c r="H895" s="101"/>
    </row>
    <row r="896" spans="1:8" x14ac:dyDescent="0.25">
      <c r="A896" s="62"/>
      <c r="B896" s="40"/>
      <c r="C896" s="32"/>
      <c r="D896" s="126"/>
      <c r="E896" s="103"/>
      <c r="F896" s="148"/>
      <c r="G896" s="102"/>
      <c r="H896" s="101"/>
    </row>
    <row r="897" spans="1:8" x14ac:dyDescent="0.25">
      <c r="A897" s="63"/>
      <c r="B897" s="13"/>
      <c r="C897" s="59"/>
      <c r="D897" s="129"/>
      <c r="E897" s="106"/>
      <c r="F897" s="157"/>
      <c r="G897" s="107"/>
      <c r="H897" s="97"/>
    </row>
    <row r="898" spans="1:8" x14ac:dyDescent="0.25">
      <c r="A898" s="36" t="s">
        <v>187</v>
      </c>
      <c r="B898" s="42" t="s">
        <v>93</v>
      </c>
      <c r="C898" s="2"/>
      <c r="D898" s="123"/>
      <c r="E898" s="68"/>
      <c r="F898" s="112"/>
      <c r="G898" s="108"/>
      <c r="H898" s="203">
        <f>SUM(H850:H896)</f>
        <v>0</v>
      </c>
    </row>
    <row r="899" spans="1:8" x14ac:dyDescent="0.25">
      <c r="A899" s="64"/>
      <c r="B899" s="15"/>
      <c r="C899" s="60"/>
      <c r="D899" s="130"/>
      <c r="E899" s="109"/>
      <c r="F899" s="151"/>
      <c r="G899" s="108"/>
      <c r="H899" s="91"/>
    </row>
    <row r="900" spans="1:8" x14ac:dyDescent="0.25">
      <c r="A900" s="9"/>
      <c r="C900" s="2"/>
      <c r="D900" s="123"/>
      <c r="E900" s="68"/>
      <c r="F900" s="112"/>
      <c r="G900" s="90"/>
    </row>
    <row r="901" spans="1:8" x14ac:dyDescent="0.25">
      <c r="A901" s="9"/>
      <c r="C901" s="2"/>
      <c r="D901" s="131"/>
      <c r="E901" s="68"/>
      <c r="F901" s="112"/>
      <c r="G901" s="90"/>
    </row>
    <row r="902" spans="1:8" x14ac:dyDescent="0.25">
      <c r="A902" s="9"/>
      <c r="C902" s="2"/>
      <c r="D902" s="131"/>
      <c r="E902" s="68"/>
      <c r="F902" s="112"/>
      <c r="G902" s="90"/>
    </row>
    <row r="903" spans="1:8" x14ac:dyDescent="0.25">
      <c r="A903" s="9"/>
      <c r="C903" s="2"/>
      <c r="D903" s="131"/>
      <c r="E903" s="68"/>
      <c r="F903" s="112"/>
      <c r="G903" s="90"/>
    </row>
    <row r="904" spans="1:8" x14ac:dyDescent="0.25">
      <c r="A904" s="9"/>
      <c r="C904" s="2"/>
      <c r="D904" s="131"/>
      <c r="E904" s="68"/>
      <c r="F904" s="112"/>
      <c r="G904" s="90"/>
    </row>
    <row r="905" spans="1:8" x14ac:dyDescent="0.25">
      <c r="A905" s="9"/>
      <c r="C905" s="2"/>
      <c r="D905" s="131"/>
      <c r="E905" s="68"/>
      <c r="F905" s="112"/>
      <c r="G905" s="90"/>
    </row>
    <row r="906" spans="1:8" x14ac:dyDescent="0.25">
      <c r="A906" s="9"/>
      <c r="C906" s="2"/>
      <c r="D906" s="131"/>
      <c r="E906" s="68"/>
      <c r="F906" s="112"/>
      <c r="G906" s="90"/>
    </row>
    <row r="907" spans="1:8" x14ac:dyDescent="0.25">
      <c r="A907" s="9"/>
      <c r="C907" s="2"/>
      <c r="D907" s="131"/>
      <c r="E907" s="68"/>
      <c r="F907" s="112"/>
      <c r="G907" s="90"/>
    </row>
    <row r="908" spans="1:8" x14ac:dyDescent="0.25">
      <c r="A908" s="9"/>
      <c r="C908" s="2"/>
      <c r="D908" s="131"/>
      <c r="E908" s="68"/>
      <c r="F908" s="112"/>
      <c r="G908" s="90"/>
    </row>
    <row r="909" spans="1:8" x14ac:dyDescent="0.25">
      <c r="A909" s="9"/>
      <c r="C909" s="2"/>
      <c r="D909" s="131"/>
      <c r="E909" s="68"/>
      <c r="F909" s="112"/>
      <c r="G909" s="90"/>
    </row>
    <row r="910" spans="1:8" x14ac:dyDescent="0.25">
      <c r="A910" s="9"/>
      <c r="C910" s="2"/>
      <c r="D910" s="131"/>
      <c r="E910" s="68"/>
      <c r="F910" s="112"/>
      <c r="G910" s="90"/>
    </row>
    <row r="911" spans="1:8" x14ac:dyDescent="0.25">
      <c r="A911" s="9"/>
      <c r="C911" s="2"/>
      <c r="D911" s="131"/>
      <c r="E911" s="68"/>
      <c r="F911" s="112"/>
      <c r="G911" s="90"/>
    </row>
    <row r="912" spans="1:8" x14ac:dyDescent="0.25">
      <c r="A912" s="9"/>
      <c r="C912" s="2"/>
      <c r="D912" s="131"/>
      <c r="E912" s="68"/>
      <c r="F912" s="112"/>
      <c r="G912" s="90"/>
    </row>
    <row r="913" spans="1:8" x14ac:dyDescent="0.25">
      <c r="A913" s="9"/>
      <c r="C913" s="2"/>
      <c r="D913" s="131"/>
      <c r="E913" s="68"/>
      <c r="F913" s="112"/>
      <c r="G913" s="90"/>
    </row>
    <row r="914" spans="1:8" x14ac:dyDescent="0.25">
      <c r="A914" s="9"/>
      <c r="C914" s="2"/>
      <c r="D914" s="131"/>
      <c r="E914" s="68"/>
      <c r="F914" s="112"/>
      <c r="G914" s="90"/>
    </row>
    <row r="915" spans="1:8" x14ac:dyDescent="0.25">
      <c r="A915" s="9"/>
      <c r="C915" s="2"/>
      <c r="D915" s="131"/>
      <c r="E915" s="68"/>
      <c r="F915" s="112"/>
      <c r="G915" s="90"/>
    </row>
    <row r="916" spans="1:8" x14ac:dyDescent="0.25">
      <c r="A916" s="9"/>
      <c r="C916" s="2"/>
      <c r="D916" s="131"/>
      <c r="E916" s="68"/>
      <c r="F916" s="112"/>
      <c r="G916" s="90"/>
    </row>
    <row r="917" spans="1:8" x14ac:dyDescent="0.25">
      <c r="A917" s="9"/>
      <c r="C917" s="2"/>
      <c r="D917" s="131"/>
      <c r="E917" s="68"/>
      <c r="F917" s="112"/>
      <c r="G917" s="90"/>
    </row>
    <row r="918" spans="1:8" x14ac:dyDescent="0.25">
      <c r="A918" s="9"/>
      <c r="C918" s="2"/>
      <c r="D918" s="131"/>
      <c r="E918" s="68"/>
      <c r="F918" s="112"/>
      <c r="G918" s="90"/>
    </row>
    <row r="919" spans="1:8" x14ac:dyDescent="0.25">
      <c r="A919" s="9"/>
      <c r="C919" s="2"/>
      <c r="D919" s="131"/>
      <c r="E919" s="68"/>
      <c r="F919" s="112"/>
      <c r="G919" s="90"/>
    </row>
    <row r="920" spans="1:8" x14ac:dyDescent="0.25">
      <c r="A920" s="9"/>
      <c r="C920" s="2"/>
      <c r="D920" s="131"/>
      <c r="E920" s="68"/>
      <c r="F920" s="112"/>
      <c r="G920" s="90"/>
    </row>
    <row r="921" spans="1:8" x14ac:dyDescent="0.25">
      <c r="B921" s="53" t="s">
        <v>264</v>
      </c>
    </row>
    <row r="922" spans="1:8" x14ac:dyDescent="0.25">
      <c r="B922" s="53" t="s">
        <v>108</v>
      </c>
    </row>
    <row r="923" spans="1:8" x14ac:dyDescent="0.25">
      <c r="B923" s="79"/>
    </row>
    <row r="924" spans="1:8" x14ac:dyDescent="0.25">
      <c r="B924" s="58" t="s">
        <v>94</v>
      </c>
    </row>
    <row r="925" spans="1:8" x14ac:dyDescent="0.25">
      <c r="B925" s="58"/>
    </row>
    <row r="926" spans="1:8" x14ac:dyDescent="0.25">
      <c r="B926" s="202" t="s">
        <v>107</v>
      </c>
      <c r="C926" s="202"/>
      <c r="D926" s="202"/>
      <c r="E926" s="202"/>
      <c r="F926" s="202"/>
      <c r="G926" s="202"/>
      <c r="H926" s="202"/>
    </row>
    <row r="927" spans="1:8" x14ac:dyDescent="0.25">
      <c r="B927" s="147" t="s">
        <v>203</v>
      </c>
      <c r="F927" s="162"/>
    </row>
    <row r="928" spans="1:8" x14ac:dyDescent="0.25">
      <c r="B928" s="171"/>
    </row>
    <row r="929" spans="1:8" x14ac:dyDescent="0.25">
      <c r="B929" s="171"/>
    </row>
    <row r="930" spans="1:8" x14ac:dyDescent="0.25">
      <c r="B930" s="4" t="s">
        <v>281</v>
      </c>
    </row>
    <row r="931" spans="1:8" x14ac:dyDescent="0.25">
      <c r="B931" s="4"/>
    </row>
    <row r="932" spans="1:8" x14ac:dyDescent="0.25">
      <c r="B932" s="4" t="s">
        <v>204</v>
      </c>
      <c r="C932" s="2"/>
    </row>
    <row r="933" spans="1:8" x14ac:dyDescent="0.25">
      <c r="C933" s="180" t="s">
        <v>282</v>
      </c>
      <c r="E933" s="180"/>
      <c r="F933" s="199" t="s">
        <v>345</v>
      </c>
      <c r="G933" s="10"/>
      <c r="H933" s="152">
        <f>F10</f>
        <v>1695.55</v>
      </c>
    </row>
    <row r="934" spans="1:8" x14ac:dyDescent="0.25">
      <c r="G934" s="10"/>
      <c r="H934" s="10"/>
    </row>
    <row r="936" spans="1:8" x14ac:dyDescent="0.25">
      <c r="B936" s="4" t="s">
        <v>95</v>
      </c>
      <c r="D936" s="142"/>
      <c r="E936" s="75"/>
      <c r="F936" s="158"/>
      <c r="G936" s="143"/>
      <c r="H936" s="140"/>
    </row>
    <row r="937" spans="1:8" x14ac:dyDescent="0.25">
      <c r="D937" s="142"/>
      <c r="E937" s="75"/>
      <c r="F937" s="158"/>
      <c r="G937" s="143"/>
      <c r="H937" s="140"/>
    </row>
    <row r="938" spans="1:8" x14ac:dyDescent="0.25">
      <c r="A938" s="1" t="s">
        <v>180</v>
      </c>
      <c r="B938" s="4" t="s">
        <v>4</v>
      </c>
      <c r="D938" s="142"/>
      <c r="E938" s="75"/>
      <c r="F938" s="158"/>
      <c r="G938" s="143"/>
      <c r="H938" s="212">
        <f>H130</f>
        <v>0</v>
      </c>
    </row>
    <row r="939" spans="1:8" x14ac:dyDescent="0.25">
      <c r="B939" s="4"/>
      <c r="D939" s="142"/>
      <c r="E939" s="75"/>
      <c r="F939" s="158"/>
      <c r="G939" s="143"/>
      <c r="H939" s="213"/>
    </row>
    <row r="940" spans="1:8" x14ac:dyDescent="0.25">
      <c r="A940" s="1" t="s">
        <v>193</v>
      </c>
      <c r="B940" s="4" t="s">
        <v>11</v>
      </c>
      <c r="D940" s="142"/>
      <c r="E940" s="75"/>
      <c r="F940" s="158"/>
      <c r="G940" s="143"/>
      <c r="H940" s="212">
        <f>H152</f>
        <v>0</v>
      </c>
    </row>
    <row r="941" spans="1:8" x14ac:dyDescent="0.25">
      <c r="B941" s="4"/>
      <c r="D941" s="142"/>
      <c r="E941" s="75"/>
      <c r="F941" s="158"/>
      <c r="G941" s="143"/>
      <c r="H941" s="213"/>
    </row>
    <row r="942" spans="1:8" x14ac:dyDescent="0.25">
      <c r="A942" s="1" t="s">
        <v>194</v>
      </c>
      <c r="B942" s="4" t="s">
        <v>14</v>
      </c>
      <c r="D942" s="142"/>
      <c r="E942" s="75"/>
      <c r="F942" s="158"/>
      <c r="G942" s="143"/>
      <c r="H942" s="212">
        <f>H245</f>
        <v>0</v>
      </c>
    </row>
    <row r="943" spans="1:8" x14ac:dyDescent="0.25">
      <c r="B943" s="4"/>
      <c r="D943" s="142"/>
      <c r="E943" s="75"/>
      <c r="F943" s="158"/>
      <c r="G943" s="143"/>
      <c r="H943" s="213"/>
    </row>
    <row r="944" spans="1:8" x14ac:dyDescent="0.25">
      <c r="A944" s="1" t="s">
        <v>182</v>
      </c>
      <c r="B944" s="4" t="s">
        <v>130</v>
      </c>
      <c r="D944" s="142"/>
      <c r="E944" s="75"/>
      <c r="F944" s="158"/>
      <c r="G944" s="143"/>
      <c r="H944" s="212">
        <f>H260</f>
        <v>0</v>
      </c>
    </row>
    <row r="945" spans="1:8" x14ac:dyDescent="0.25">
      <c r="B945" s="4"/>
      <c r="D945" s="142"/>
      <c r="E945" s="75"/>
      <c r="F945" s="158"/>
      <c r="G945" s="143"/>
      <c r="H945" s="213"/>
    </row>
    <row r="946" spans="1:8" x14ac:dyDescent="0.25">
      <c r="A946" s="1" t="s">
        <v>195</v>
      </c>
      <c r="B946" s="46" t="s">
        <v>119</v>
      </c>
      <c r="D946" s="142"/>
      <c r="E946" s="75"/>
      <c r="F946" s="158"/>
      <c r="G946" s="143"/>
      <c r="H946" s="212">
        <f>H308</f>
        <v>0</v>
      </c>
    </row>
    <row r="947" spans="1:8" x14ac:dyDescent="0.25">
      <c r="B947" s="4"/>
      <c r="D947" s="142"/>
      <c r="E947" s="75"/>
      <c r="F947" s="158"/>
      <c r="G947" s="143"/>
      <c r="H947" s="213"/>
    </row>
    <row r="948" spans="1:8" x14ac:dyDescent="0.25">
      <c r="A948" s="1" t="s">
        <v>196</v>
      </c>
      <c r="B948" s="46" t="s">
        <v>127</v>
      </c>
      <c r="D948" s="142"/>
      <c r="E948" s="75"/>
      <c r="F948" s="158"/>
      <c r="G948" s="143"/>
      <c r="H948" s="212">
        <f>H446</f>
        <v>0</v>
      </c>
    </row>
    <row r="949" spans="1:8" x14ac:dyDescent="0.25">
      <c r="B949" s="46"/>
      <c r="D949" s="142"/>
      <c r="E949" s="75"/>
      <c r="F949" s="158"/>
      <c r="G949" s="143"/>
      <c r="H949" s="213"/>
    </row>
    <row r="950" spans="1:8" x14ac:dyDescent="0.25">
      <c r="A950" s="1" t="s">
        <v>197</v>
      </c>
      <c r="B950" s="46" t="s">
        <v>51</v>
      </c>
      <c r="D950" s="142"/>
      <c r="E950" s="75"/>
      <c r="F950" s="158"/>
      <c r="G950" s="143"/>
      <c r="H950" s="212">
        <f>H767</f>
        <v>0</v>
      </c>
    </row>
    <row r="951" spans="1:8" x14ac:dyDescent="0.25">
      <c r="B951" s="46"/>
      <c r="D951" s="142"/>
      <c r="E951" s="75"/>
      <c r="F951" s="158"/>
      <c r="G951" s="143"/>
      <c r="H951" s="213"/>
    </row>
    <row r="952" spans="1:8" x14ac:dyDescent="0.25">
      <c r="A952" s="1" t="s">
        <v>198</v>
      </c>
      <c r="B952" s="46" t="s">
        <v>128</v>
      </c>
      <c r="D952" s="142"/>
      <c r="E952" s="75"/>
      <c r="F952" s="158"/>
      <c r="G952" s="143"/>
      <c r="H952" s="212">
        <f>H803</f>
        <v>0</v>
      </c>
    </row>
    <row r="953" spans="1:8" x14ac:dyDescent="0.25">
      <c r="B953" s="46"/>
      <c r="D953" s="142"/>
      <c r="E953" s="75"/>
      <c r="F953" s="158"/>
      <c r="G953" s="143"/>
      <c r="H953" s="213"/>
    </row>
    <row r="954" spans="1:8" x14ac:dyDescent="0.25">
      <c r="A954" s="1" t="s">
        <v>199</v>
      </c>
      <c r="B954" s="46" t="s">
        <v>72</v>
      </c>
      <c r="D954" s="142"/>
      <c r="E954" s="75"/>
      <c r="F954" s="158"/>
      <c r="G954" s="143"/>
      <c r="H954" s="212">
        <f>H822</f>
        <v>0</v>
      </c>
    </row>
    <row r="955" spans="1:8" x14ac:dyDescent="0.25">
      <c r="A955" s="69"/>
      <c r="B955" s="4"/>
      <c r="D955" s="142"/>
      <c r="E955" s="75"/>
      <c r="F955" s="158"/>
      <c r="G955" s="143"/>
      <c r="H955" s="214"/>
    </row>
    <row r="956" spans="1:8" x14ac:dyDescent="0.25">
      <c r="A956" s="1" t="s">
        <v>200</v>
      </c>
      <c r="B956" s="46" t="s">
        <v>76</v>
      </c>
      <c r="D956" s="142"/>
      <c r="E956" s="75"/>
      <c r="F956" s="158"/>
      <c r="G956" s="143"/>
      <c r="H956" s="212">
        <f>H898</f>
        <v>0</v>
      </c>
    </row>
    <row r="957" spans="1:8" ht="15.75" thickBot="1" x14ac:dyDescent="0.3">
      <c r="A957" s="69"/>
      <c r="D957" s="142"/>
      <c r="E957" s="75"/>
      <c r="F957" s="158"/>
      <c r="G957" s="143"/>
      <c r="H957" s="214"/>
    </row>
    <row r="958" spans="1:8" ht="15.75" thickTop="1" x14ac:dyDescent="0.25">
      <c r="A958" s="70"/>
      <c r="B958" s="71"/>
      <c r="C958" s="80"/>
      <c r="D958" s="144"/>
      <c r="E958" s="80"/>
      <c r="F958" s="159"/>
      <c r="G958" s="145"/>
      <c r="H958" s="215"/>
    </row>
    <row r="959" spans="1:8" ht="15.75" thickBot="1" x14ac:dyDescent="0.3">
      <c r="B959" s="4" t="s">
        <v>318</v>
      </c>
      <c r="D959" s="142"/>
      <c r="E959" s="75"/>
      <c r="F959" s="158"/>
      <c r="G959" s="143"/>
      <c r="H959" s="216">
        <f>SUM(H938:H956)</f>
        <v>0</v>
      </c>
    </row>
    <row r="960" spans="1:8" ht="15.75" thickBot="1" x14ac:dyDescent="0.3">
      <c r="A960" s="72"/>
      <c r="B960" s="73"/>
      <c r="C960" s="81"/>
      <c r="D960" s="179"/>
      <c r="E960" s="81"/>
      <c r="F960" s="160"/>
      <c r="G960" s="146"/>
      <c r="H960" s="141"/>
    </row>
    <row r="961" ht="15.75" thickTop="1" x14ac:dyDescent="0.25"/>
    <row r="982" spans="1:1" x14ac:dyDescent="0.25">
      <c r="A982" s="37"/>
    </row>
  </sheetData>
  <mergeCells count="2">
    <mergeCell ref="B5:H5"/>
    <mergeCell ref="B926:H926"/>
  </mergeCells>
  <pageMargins left="0.7" right="0.7" top="0.75" bottom="0.75" header="0.3" footer="0.3"/>
  <pageSetup paperSize="9" scale="76" fitToHeight="0" orientation="portrait" r:id="rId1"/>
  <rowBreaks count="6" manualBreakCount="6">
    <brk id="65" max="7" man="1"/>
    <brk id="112" max="7" man="1"/>
    <brk id="233" max="7" man="1"/>
    <brk id="447" max="7" man="1"/>
    <brk id="824" max="7" man="1"/>
    <brk id="878"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Budilovo - Osuđevo D6</vt:lpstr>
      <vt:lpstr>'Budilovo - Osuđevo D6'!Podrucje_ispisa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Velimir Tuk</cp:lastModifiedBy>
  <cp:lastPrinted>2016-07-04T05:36:44Z</cp:lastPrinted>
  <dcterms:created xsi:type="dcterms:W3CDTF">2008-12-22T08:41:19Z</dcterms:created>
  <dcterms:modified xsi:type="dcterms:W3CDTF">2023-07-04T10:14:29Z</dcterms:modified>
</cp:coreProperties>
</file>