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" activeTab="1"/>
  </bookViews>
  <sheets>
    <sheet name="4.2_OTk" sheetId="1" state="hidden" r:id="rId1"/>
    <sheet name="troškovnik" sheetId="2" r:id="rId2"/>
  </sheets>
  <definedNames>
    <definedName name="_xlnm.Print_Area" localSheetId="1">'troškovnik'!$A$1:$F$89</definedName>
    <definedName name="_xlnm.Print_Titles" localSheetId="1">'troškovnik'!$9:$9</definedName>
  </definedNames>
  <calcPr fullCalcOnLoad="1"/>
</workbook>
</file>

<file path=xl/sharedStrings.xml><?xml version="1.0" encoding="utf-8"?>
<sst xmlns="http://schemas.openxmlformats.org/spreadsheetml/2006/main" count="205" uniqueCount="136">
  <si>
    <t>Naziv Ponuditelja:</t>
  </si>
  <si>
    <t>Adresa sjedišta Ponuditelja:</t>
  </si>
  <si>
    <t>OIB Ponuditelja:</t>
  </si>
  <si>
    <t>Ime i prezime:</t>
  </si>
  <si>
    <t>Potpis i pečat:</t>
  </si>
  <si>
    <t>Mjesto i datum:</t>
  </si>
  <si>
    <t>Jedinica mjere</t>
  </si>
  <si>
    <r>
      <t>Prosječna potrošnja (kg/m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</si>
  <si>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t>kg</t>
  </si>
  <si>
    <t>R.br.</t>
  </si>
  <si>
    <t>Opis stavke</t>
  </si>
  <si>
    <t>Količina</t>
  </si>
  <si>
    <t xml:space="preserve">1. </t>
  </si>
  <si>
    <t xml:space="preserve">Projektiranje i istražni radovi </t>
  </si>
  <si>
    <t>1.1</t>
  </si>
  <si>
    <t>1.2</t>
  </si>
  <si>
    <t>Izrada svih nužnih geodetskih radova i elaborata potrebnih za izradu sve potrebne projektne dokumentacije</t>
  </si>
  <si>
    <t>1.3</t>
  </si>
  <si>
    <t>1.4</t>
  </si>
  <si>
    <t>1.5</t>
  </si>
  <si>
    <t>UKUPNO 1:</t>
  </si>
  <si>
    <t xml:space="preserve">2. </t>
  </si>
  <si>
    <t>2.1</t>
  </si>
  <si>
    <t xml:space="preserve">3. </t>
  </si>
  <si>
    <t>UKUPNO 3:</t>
  </si>
  <si>
    <t xml:space="preserve">4. </t>
  </si>
  <si>
    <t>4.1</t>
  </si>
  <si>
    <t>Pripremni radovi</t>
  </si>
  <si>
    <t>Dobava i montaža strojarske opreme za pripadajuću tehnološku cjelinu</t>
  </si>
  <si>
    <t>Dobava i montaža elektrotehničke opreme za pripadajuću tehnološku cjelinu</t>
  </si>
  <si>
    <t>Dobava i montaža mjerne opreme za pripadajuću tehnološku cjelinu</t>
  </si>
  <si>
    <t>Građevinski radovi za objekte pripadajuće tehnološke cjeline</t>
  </si>
  <si>
    <t>Biološka obrada - linija vode</t>
  </si>
  <si>
    <t>Biološka obrada - linija mulja</t>
  </si>
  <si>
    <t>Opskrba pitkom vodom i vanjska hidrantska mreža</t>
  </si>
  <si>
    <t>Interni sustav odvodnje sanitarnih i oborinskih voda</t>
  </si>
  <si>
    <t>Razvod tehnološke vode</t>
  </si>
  <si>
    <t>Krajobrazno uređenje</t>
  </si>
  <si>
    <t>Vanjsko osvjetljenje</t>
  </si>
  <si>
    <t>Trafostanica</t>
  </si>
  <si>
    <t>Rezervni agregat</t>
  </si>
  <si>
    <t>Izgradnja svih priključaka na infrastrukturu</t>
  </si>
  <si>
    <t>Ostali radovi</t>
  </si>
  <si>
    <t>NUS (Hardver i Softver) i CCTV nadzor UPOV-a</t>
  </si>
  <si>
    <t>REKAPITULACIJA</t>
  </si>
  <si>
    <t>Dobava i postavljanje znakova, uspostava ureda Izvođača i ostalih privremenih objekata, ograde gradilišta, ureda za osoblje Inženjera, osiguranje pristupa gradilištu.</t>
  </si>
  <si>
    <t>2.1.1</t>
  </si>
  <si>
    <t>Mehanička obrada otpadne vode (uključujući stanicu za prihvat sadržaja septičkih jama)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</si>
  <si>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</si>
  <si>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</si>
  <si>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</si>
  <si>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</si>
  <si>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</si>
  <si>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</si>
  <si>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</si>
  <si>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</si>
  <si>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</si>
  <si>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2.4</t>
  </si>
  <si>
    <t>2.4.1</t>
  </si>
  <si>
    <t>2.4.2</t>
  </si>
  <si>
    <t>2.4.3</t>
  </si>
  <si>
    <t>2.4.4</t>
  </si>
  <si>
    <t>2.5</t>
  </si>
  <si>
    <t>2.5.1</t>
  </si>
  <si>
    <t>2.5.2</t>
  </si>
  <si>
    <t>2.5.3</t>
  </si>
  <si>
    <t>2.5.4</t>
  </si>
  <si>
    <t>2.6</t>
  </si>
  <si>
    <t>2.6.1</t>
  </si>
  <si>
    <t>2.6.2</t>
  </si>
  <si>
    <t>Zgrade</t>
  </si>
  <si>
    <t>Opremanje zgrada namještajem i opremom</t>
  </si>
  <si>
    <t>Izlazni cjevodvod, mjerno okno, spremnik i crpna stanica za tehnološku vodu</t>
  </si>
  <si>
    <t>Prometnice i parkirališta</t>
  </si>
  <si>
    <t>3.</t>
  </si>
  <si>
    <t>(osoba ovlaštena za potpisivanje
u ime ponuditelja)</t>
  </si>
  <si>
    <t>Kemikalija i namjena</t>
  </si>
  <si>
    <t>Obrazac 4.2: Jamčena godišnja potrošnja kemikalija Postrojenja za pročišćavanje otpadnih voda</t>
  </si>
  <si>
    <t>Koagulant/flokulant (polimer)</t>
  </si>
  <si>
    <t>Vapno</t>
  </si>
  <si>
    <r>
      <t>Flokulant za ubrzano taloženje aluminijev (III) sulfat Al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(SO</t>
    </r>
    <r>
      <rPr>
        <vertAlign val="sub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)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x18H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</t>
    </r>
  </si>
  <si>
    <r>
      <t>Željezni (III) klorid FeCl</t>
    </r>
    <r>
      <rPr>
        <vertAlign val="subscript"/>
        <sz val="10"/>
        <color indexed="8"/>
        <rFont val="Calibri"/>
        <family val="2"/>
      </rPr>
      <t xml:space="preserve">3 </t>
    </r>
  </si>
  <si>
    <t>komplet</t>
  </si>
  <si>
    <t xml:space="preserve">Građevinski radovi, dobava i montaža strojarske i elektrotehničke opreme </t>
  </si>
  <si>
    <t xml:space="preserve">Infrastruktura i krajobrazno uređenje </t>
  </si>
  <si>
    <t>UKUPNO  2.1:</t>
  </si>
  <si>
    <t>UKUPNO  2.2:</t>
  </si>
  <si>
    <t>UKUPNO  2.3:</t>
  </si>
  <si>
    <t>UKUPNO  2.4:</t>
  </si>
  <si>
    <t>UKUPNO  2.5:</t>
  </si>
  <si>
    <t>UKUPNO 2.6</t>
  </si>
  <si>
    <t>UKUPNO  2:</t>
  </si>
  <si>
    <t>UKUPNO  4:</t>
  </si>
  <si>
    <t>Ukupna cijena GRAĐENJA 
(HRK, bez PDV-a)</t>
  </si>
  <si>
    <t>Izrada Glavnog projekta UPOV-a uključivo ishođenje Građevinske dozvole</t>
  </si>
  <si>
    <t>Izrada Izvedbenog projekta UPOV-a</t>
  </si>
  <si>
    <t>Izrada Projekta izvedenog stanja uključivo geodetske snimke izvedenog stanja UPOV-a</t>
  </si>
  <si>
    <t>Građevinski radovi, dobava i montaža strojarske i elektrotehničke opreme UPOV-a</t>
  </si>
  <si>
    <t>Infrastruktura i krajobrazno uređenje UPOV-a</t>
  </si>
  <si>
    <t>Ograda UPOV-a</t>
  </si>
  <si>
    <t xml:space="preserve">Obrazac 4.3: Troškovnik </t>
  </si>
  <si>
    <t>1.6</t>
  </si>
  <si>
    <t>Strojarski radovi</t>
  </si>
  <si>
    <t>Završni radovi</t>
  </si>
  <si>
    <t>2.6.3</t>
  </si>
  <si>
    <t>2.6.4</t>
  </si>
  <si>
    <t>2.6.5</t>
  </si>
  <si>
    <t>Elektro i instrumentacijski radovi te optika</t>
  </si>
  <si>
    <t>Sustav zaštite od požara</t>
  </si>
  <si>
    <t>Sustav tehničke zaštite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</si>
  <si>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</si>
  <si>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</si>
  <si>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</si>
  <si>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</si>
  <si>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</si>
  <si>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</si>
  <si>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</si>
  <si>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</si>
  <si>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</si>
  <si>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</si>
  <si>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</si>
  <si>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</si>
  <si>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Građevinski radovi</t>
  </si>
  <si>
    <t>Izrada relevantnih geotehničkih podloga (na temelju postojećih i eventualno dodatnih geotehničkih istraživanja) za sve objekte UPOV-a. Geotehnički dio projektiranja uključuje, ali nije ograničen, na:
 - definiranje potrebnih karakteristika materijala za nasipavanje terena, 
 -  proračun temeljenja i  slijeganja za sve objekte UPOV,
 - proračun uzgona za sve ukopane objekte UPOV-a,
 - zaštitu građevne jame za sve ukopane objekte UPOV-a.</t>
  </si>
  <si>
    <t>5.</t>
  </si>
  <si>
    <t>Troškovi probnog rada</t>
  </si>
  <si>
    <t>5.1.</t>
  </si>
  <si>
    <t xml:space="preserve">Svi troškovi probnog rada prema Zahtjevima naručitelja (Knjiga 3) do Preuzimanja </t>
  </si>
  <si>
    <t>UKUPNO  5:</t>
  </si>
  <si>
    <t>2.3.4</t>
  </si>
  <si>
    <t xml:space="preserve">Izrada idejnoj projekta uključivo ishođenje posebnih uvjeta gradnje i Lokacijske dozvole 
</t>
  </si>
  <si>
    <t>TROŠKOVNIK - CIJENA GRAĐENJA (GR)
UPOV KRIŽEVCI</t>
  </si>
  <si>
    <t xml:space="preserve">Jedinična cijena 
(HRK, bez PDV-a)
</t>
  </si>
  <si>
    <r>
      <t xml:space="preserve">SVEUKUPNO CIJENA GRAĐENJA - GR (HRK, bez PDV-a):
</t>
    </r>
    <r>
      <rPr>
        <b/>
        <i/>
        <sz val="10"/>
        <rFont val="Tahoma"/>
        <family val="2"/>
      </rPr>
      <t xml:space="preserve"> prijenos u Ponudbeni list (Knjiga 1 DON)</t>
    </r>
  </si>
  <si>
    <t>SVEUKUPNO CIJENA GRAĐENJA (HRK, s PDV-om):</t>
  </si>
  <si>
    <t>pdv: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</si>
</sst>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HRK&quot;;\-#,##0\ &quot;HRK&quot;"/>
    <numFmt numFmtId="167" formatCode="#,##0\ &quot;HRK&quot;;[Red]\-#,##0\ &quot;HRK&quot;"/>
    <numFmt numFmtId="168" formatCode="#,##0.00\ &quot;HRK&quot;;\-#,##0.00\ &quot;HRK&quot;"/>
    <numFmt numFmtId="169" formatCode="#,##0.00\ &quot;HRK&quot;;[Red]\-#,##0.00\ &quot;HRK&quot;"/>
    <numFmt numFmtId="170" formatCode="_-* #,##0\ &quot;HRK&quot;_-;\-* #,##0\ &quot;HRK&quot;_-;_-* &quot;-&quot;\ &quot;HRK&quot;_-;_-@_-"/>
    <numFmt numFmtId="171" formatCode="_-* #,##0\ _H_R_K_-;\-* #,##0\ _H_R_K_-;_-* &quot;-&quot;\ _H_R_K_-;_-@_-"/>
    <numFmt numFmtId="172" formatCode="_-* #,##0.00\ &quot;HRK&quot;_-;\-* #,##0.00\ &quot;HRK&quot;_-;_-* &quot;-&quot;??\ &quot;HRK&quot;_-;_-@_-"/>
    <numFmt numFmtId="173" formatCode="_-* #,##0.00\ _H_R_K_-;\-* #,##0.00\ _H_R_K_-;_-* &quot;-&quot;??\ _H_R_K_-;_-@_-"/>
    <numFmt numFmtId="174" formatCode="0.0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u val="single"/>
      <sz val="10"/>
      <name val="Tahoma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50" fillId="0" borderId="0" xfId="0" applyFont="1" applyAlignment="1" applyProtection="1">
      <alignment vertical="center"/>
      <protection/>
    </xf>
    <xf numFmtId="0" fontId="50" fillId="5" borderId="0" xfId="0" applyFont="1" applyFill="1" applyAlignment="1" applyProtection="1">
      <alignment vertical="center"/>
      <protection locked="0"/>
    </xf>
    <xf numFmtId="1" fontId="50" fillId="0" borderId="11" xfId="0" applyNumberFormat="1" applyFont="1" applyFill="1" applyBorder="1" applyAlignment="1" applyProtection="1">
      <alignment horizontal="left" vertical="center" wrapText="1"/>
      <protection/>
    </xf>
    <xf numFmtId="1" fontId="50" fillId="0" borderId="11" xfId="0" applyNumberFormat="1" applyFont="1" applyFill="1" applyBorder="1" applyAlignment="1" applyProtection="1">
      <alignment horizontal="center" vertical="center" wrapText="1"/>
      <protection/>
    </xf>
    <xf numFmtId="4" fontId="50" fillId="5" borderId="11" xfId="0" applyNumberFormat="1" applyFont="1" applyFill="1" applyBorder="1" applyAlignment="1" applyProtection="1">
      <alignment vertical="center"/>
      <protection locked="0"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vertical="center" wrapText="1"/>
      <protection/>
    </xf>
    <xf numFmtId="3" fontId="5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50" fillId="0" borderId="0" xfId="0" applyFont="1" applyFill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0" fillId="0" borderId="12" xfId="0" applyFont="1" applyFill="1" applyBorder="1" applyAlignment="1" applyProtection="1">
      <alignment vertical="center"/>
      <protection locked="0"/>
    </xf>
    <xf numFmtId="0" fontId="52" fillId="0" borderId="12" xfId="0" applyFont="1" applyFill="1" applyBorder="1" applyAlignment="1" applyProtection="1">
      <alignment vertical="center"/>
      <protection locked="0"/>
    </xf>
    <xf numFmtId="49" fontId="6" fillId="0" borderId="13" xfId="0" applyNumberFormat="1" applyFont="1" applyFill="1" applyBorder="1" applyAlignment="1">
      <alignment horizontal="center" vertical="top"/>
    </xf>
    <xf numFmtId="0" fontId="7" fillId="0" borderId="14" xfId="0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center" vertical="top"/>
      <protection/>
    </xf>
    <xf numFmtId="0" fontId="8" fillId="0" borderId="16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6" fillId="0" borderId="17" xfId="0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18" xfId="0" applyFont="1" applyFill="1" applyBorder="1" applyAlignment="1" applyProtection="1">
      <alignment vertical="top"/>
      <protection/>
    </xf>
    <xf numFmtId="0" fontId="6" fillId="0" borderId="17" xfId="0" applyFont="1" applyBorder="1" applyAlignment="1" applyProtection="1">
      <alignment vertical="top"/>
      <protection/>
    </xf>
    <xf numFmtId="0" fontId="9" fillId="0" borderId="19" xfId="0" applyFont="1" applyFill="1" applyBorder="1" applyAlignment="1" applyProtection="1">
      <alignment horizontal="center" vertical="top" wrapText="1"/>
      <protection/>
    </xf>
    <xf numFmtId="0" fontId="9" fillId="0" borderId="2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9" fillId="0" borderId="21" xfId="0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>
      <alignment vertical="top"/>
    </xf>
    <xf numFmtId="0" fontId="7" fillId="34" borderId="13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/>
    </xf>
    <xf numFmtId="0" fontId="7" fillId="34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4" fontId="6" fillId="7" borderId="11" xfId="0" applyNumberFormat="1" applyFont="1" applyFill="1" applyBorder="1" applyAlignment="1" applyProtection="1">
      <alignment horizontal="right" vertical="top"/>
      <protection locked="0"/>
    </xf>
    <xf numFmtId="4" fontId="6" fillId="0" borderId="22" xfId="0" applyNumberFormat="1" applyFont="1" applyFill="1" applyBorder="1" applyAlignment="1">
      <alignment horizontal="right" vertical="top"/>
    </xf>
    <xf numFmtId="4" fontId="7" fillId="0" borderId="22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right" vertical="top"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4" fontId="6" fillId="7" borderId="23" xfId="0" applyNumberFormat="1" applyFont="1" applyFill="1" applyBorder="1" applyAlignment="1" applyProtection="1">
      <alignment horizontal="right" vertical="top"/>
      <protection locked="0"/>
    </xf>
    <xf numFmtId="0" fontId="8" fillId="0" borderId="1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18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22" xfId="0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7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7" fillId="0" borderId="24" xfId="0" applyFont="1" applyFill="1" applyBorder="1" applyAlignment="1">
      <alignment horizontal="right" vertical="top"/>
    </xf>
    <xf numFmtId="0" fontId="7" fillId="0" borderId="25" xfId="0" applyFont="1" applyFill="1" applyBorder="1" applyAlignment="1">
      <alignment horizontal="right" vertical="top"/>
    </xf>
    <xf numFmtId="4" fontId="7" fillId="0" borderId="26" xfId="0" applyNumberFormat="1" applyFont="1" applyFill="1" applyBorder="1" applyAlignment="1">
      <alignment horizontal="right" vertical="top"/>
    </xf>
    <xf numFmtId="4" fontId="7" fillId="0" borderId="27" xfId="0" applyNumberFormat="1" applyFont="1" applyFill="1" applyBorder="1" applyAlignment="1">
      <alignment horizontal="right" vertical="top"/>
    </xf>
    <xf numFmtId="0" fontId="7" fillId="0" borderId="28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4" fontId="7" fillId="0" borderId="29" xfId="0" applyNumberFormat="1" applyFont="1" applyFill="1" applyBorder="1" applyAlignment="1">
      <alignment horizontal="right" vertical="top"/>
    </xf>
    <xf numFmtId="0" fontId="8" fillId="35" borderId="0" xfId="0" applyFont="1" applyFill="1" applyAlignment="1">
      <alignment vertical="top"/>
    </xf>
    <xf numFmtId="0" fontId="6" fillId="0" borderId="13" xfId="0" applyFont="1" applyFill="1" applyBorder="1" applyAlignment="1">
      <alignment horizontal="left"/>
    </xf>
    <xf numFmtId="4" fontId="6" fillId="0" borderId="22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6" fillId="0" borderId="30" xfId="0" applyFont="1" applyFill="1" applyBorder="1" applyAlignment="1">
      <alignment horizontal="left"/>
    </xf>
    <xf numFmtId="4" fontId="6" fillId="0" borderId="26" xfId="0" applyNumberFormat="1" applyFont="1" applyFill="1" applyBorder="1" applyAlignment="1">
      <alignment horizontal="right"/>
    </xf>
    <xf numFmtId="4" fontId="7" fillId="34" borderId="31" xfId="0" applyNumberFormat="1" applyFont="1" applyFill="1" applyBorder="1" applyAlignment="1">
      <alignment horizontal="right" vertical="center"/>
    </xf>
    <xf numFmtId="2" fontId="7" fillId="35" borderId="18" xfId="0" applyNumberFormat="1" applyFont="1" applyFill="1" applyBorder="1" applyAlignment="1" applyProtection="1">
      <alignment vertical="top"/>
      <protection/>
    </xf>
    <xf numFmtId="0" fontId="7" fillId="35" borderId="0" xfId="0" applyFont="1" applyFill="1" applyBorder="1" applyAlignment="1" applyProtection="1">
      <alignment vertical="top"/>
      <protection/>
    </xf>
    <xf numFmtId="0" fontId="8" fillId="36" borderId="0" xfId="0" applyFont="1" applyFill="1" applyBorder="1" applyAlignment="1">
      <alignment vertical="top"/>
    </xf>
    <xf numFmtId="4" fontId="7" fillId="36" borderId="18" xfId="0" applyNumberFormat="1" applyFont="1" applyFill="1" applyBorder="1" applyAlignment="1" applyProtection="1">
      <alignment vertical="center" wrapText="1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8" fillId="36" borderId="0" xfId="0" applyFont="1" applyFill="1" applyAlignment="1">
      <alignment vertical="top"/>
    </xf>
    <xf numFmtId="0" fontId="7" fillId="35" borderId="28" xfId="0" applyFont="1" applyFill="1" applyBorder="1" applyAlignment="1" applyProtection="1">
      <alignment vertical="center"/>
      <protection/>
    </xf>
    <xf numFmtId="3" fontId="6" fillId="35" borderId="12" xfId="0" applyNumberFormat="1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vertical="center"/>
    </xf>
    <xf numFmtId="0" fontId="6" fillId="35" borderId="0" xfId="0" applyFont="1" applyFill="1" applyBorder="1" applyAlignment="1" applyProtection="1">
      <alignment vertical="center"/>
      <protection locked="0"/>
    </xf>
    <xf numFmtId="0" fontId="12" fillId="35" borderId="12" xfId="0" applyFont="1" applyFill="1" applyBorder="1" applyAlignment="1" applyProtection="1">
      <alignment vertical="center"/>
      <protection locked="0"/>
    </xf>
    <xf numFmtId="0" fontId="8" fillId="35" borderId="32" xfId="0" applyFont="1" applyFill="1" applyBorder="1" applyAlignment="1">
      <alignment vertical="top"/>
    </xf>
    <xf numFmtId="0" fontId="8" fillId="35" borderId="33" xfId="0" applyFont="1" applyFill="1" applyBorder="1" applyAlignment="1">
      <alignment vertical="top"/>
    </xf>
    <xf numFmtId="0" fontId="8" fillId="35" borderId="33" xfId="0" applyFont="1" applyFill="1" applyBorder="1" applyAlignment="1">
      <alignment horizontal="center" vertical="top"/>
    </xf>
    <xf numFmtId="0" fontId="8" fillId="35" borderId="34" xfId="0" applyFont="1" applyFill="1" applyBorder="1" applyAlignment="1">
      <alignment vertical="top"/>
    </xf>
    <xf numFmtId="0" fontId="8" fillId="35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34" borderId="35" xfId="0" applyFont="1" applyFill="1" applyBorder="1" applyAlignment="1">
      <alignment horizontal="center" vertical="top"/>
    </xf>
    <xf numFmtId="0" fontId="9" fillId="34" borderId="36" xfId="0" applyFont="1" applyFill="1" applyBorder="1" applyAlignment="1">
      <alignment horizontal="center" vertical="top"/>
    </xf>
    <xf numFmtId="0" fontId="9" fillId="34" borderId="37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right" vertical="top"/>
    </xf>
    <xf numFmtId="0" fontId="7" fillId="0" borderId="25" xfId="0" applyFont="1" applyFill="1" applyBorder="1" applyAlignment="1">
      <alignment horizontal="right" vertical="top"/>
    </xf>
    <xf numFmtId="0" fontId="6" fillId="0" borderId="38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9" fillId="37" borderId="19" xfId="0" applyFont="1" applyFill="1" applyBorder="1" applyAlignment="1" applyProtection="1">
      <alignment horizontal="center" vertical="top" wrapText="1"/>
      <protection/>
    </xf>
    <xf numFmtId="0" fontId="9" fillId="37" borderId="20" xfId="0" applyFont="1" applyFill="1" applyBorder="1" applyAlignment="1" applyProtection="1">
      <alignment horizontal="center" vertical="top"/>
      <protection/>
    </xf>
    <xf numFmtId="0" fontId="9" fillId="37" borderId="21" xfId="0" applyFont="1" applyFill="1" applyBorder="1" applyAlignment="1" applyProtection="1">
      <alignment horizontal="center" vertical="top"/>
      <protection/>
    </xf>
    <xf numFmtId="0" fontId="7" fillId="0" borderId="19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right" vertical="top"/>
    </xf>
    <xf numFmtId="0" fontId="6" fillId="0" borderId="3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7" fillId="34" borderId="40" xfId="0" applyFont="1" applyFill="1" applyBorder="1" applyAlignment="1">
      <alignment horizontal="right" vertical="center" wrapText="1"/>
    </xf>
    <xf numFmtId="0" fontId="7" fillId="34" borderId="41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7" fillId="36" borderId="17" xfId="0" applyFont="1" applyFill="1" applyBorder="1" applyAlignment="1" applyProtection="1">
      <alignment horizontal="right" vertical="center" wrapText="1"/>
      <protection/>
    </xf>
    <xf numFmtId="0" fontId="7" fillId="36" borderId="0" xfId="0" applyFont="1" applyFill="1" applyBorder="1" applyAlignment="1" applyProtection="1">
      <alignment horizontal="right" vertical="center" wrapText="1"/>
      <protection/>
    </xf>
    <xf numFmtId="0" fontId="6" fillId="35" borderId="14" xfId="0" applyFont="1" applyFill="1" applyBorder="1" applyAlignment="1" applyProtection="1">
      <alignment horizontal="right" vertical="top"/>
      <protection/>
    </xf>
    <xf numFmtId="0" fontId="6" fillId="35" borderId="15" xfId="0" applyFont="1" applyFill="1" applyBorder="1" applyAlignment="1" applyProtection="1">
      <alignment horizontal="right" vertical="top"/>
      <protection/>
    </xf>
    <xf numFmtId="0" fontId="6" fillId="7" borderId="0" xfId="0" applyFont="1" applyFill="1" applyBorder="1" applyAlignment="1" applyProtection="1">
      <alignment horizontal="left" vertical="top"/>
      <protection locked="0"/>
    </xf>
    <xf numFmtId="0" fontId="6" fillId="7" borderId="18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1" sqref="C11"/>
    </sheetView>
  </sheetViews>
  <sheetFormatPr defaultColWidth="8.7109375" defaultRowHeight="15"/>
  <cols>
    <col min="1" max="1" width="27.00390625" style="3" customWidth="1"/>
    <col min="2" max="2" width="39.140625" style="3" customWidth="1"/>
    <col min="3" max="3" width="37.421875" style="3" customWidth="1"/>
    <col min="4" max="16384" width="8.7109375" style="3" customWidth="1"/>
  </cols>
  <sheetData>
    <row r="1" ht="15">
      <c r="A1" s="2" t="s">
        <v>77</v>
      </c>
    </row>
    <row r="3" spans="1:3" ht="15">
      <c r="A3" s="4" t="s">
        <v>0</v>
      </c>
      <c r="B3" s="5"/>
      <c r="C3" s="5"/>
    </row>
    <row r="4" spans="1:3" ht="15">
      <c r="A4" s="4" t="s">
        <v>1</v>
      </c>
      <c r="B4" s="5"/>
      <c r="C4" s="5"/>
    </row>
    <row r="5" spans="1:3" ht="15">
      <c r="A5" s="4" t="s">
        <v>2</v>
      </c>
      <c r="B5" s="5"/>
      <c r="C5" s="5"/>
    </row>
    <row r="6" spans="1:3" ht="15">
      <c r="A6" s="4"/>
      <c r="B6" s="4"/>
      <c r="C6" s="4"/>
    </row>
    <row r="7" spans="1:3" ht="15">
      <c r="A7" s="9" t="s">
        <v>76</v>
      </c>
      <c r="B7" s="1" t="s">
        <v>6</v>
      </c>
      <c r="C7" s="1" t="s">
        <v>7</v>
      </c>
    </row>
    <row r="8" spans="1:3" ht="24.75" customHeight="1">
      <c r="A8" s="6" t="s">
        <v>78</v>
      </c>
      <c r="B8" s="7" t="s">
        <v>8</v>
      </c>
      <c r="C8" s="8"/>
    </row>
    <row r="9" spans="1:3" ht="39.75">
      <c r="A9" s="6" t="s">
        <v>80</v>
      </c>
      <c r="B9" s="7" t="s">
        <v>8</v>
      </c>
      <c r="C9" s="8"/>
    </row>
    <row r="10" spans="1:3" ht="15">
      <c r="A10" s="6" t="s">
        <v>81</v>
      </c>
      <c r="B10" s="7" t="s">
        <v>8</v>
      </c>
      <c r="C10" s="8"/>
    </row>
    <row r="11" spans="1:7" ht="20.25" customHeight="1">
      <c r="A11" s="6" t="s">
        <v>79</v>
      </c>
      <c r="B11" s="7" t="s">
        <v>8</v>
      </c>
      <c r="C11" s="8"/>
      <c r="G11"/>
    </row>
    <row r="13" spans="1:3" ht="15">
      <c r="A13" s="2" t="s">
        <v>3</v>
      </c>
      <c r="B13" s="11"/>
      <c r="C13" s="11"/>
    </row>
    <row r="14" spans="1:3" ht="25.5">
      <c r="A14" s="10" t="s">
        <v>75</v>
      </c>
      <c r="B14" s="14"/>
      <c r="C14" s="12"/>
    </row>
    <row r="15" spans="1:3" ht="15">
      <c r="A15" s="10"/>
      <c r="B15" s="15"/>
      <c r="C15" s="12"/>
    </row>
    <row r="16" spans="1:3" ht="15">
      <c r="A16" s="10"/>
      <c r="B16" s="15"/>
      <c r="C16" s="12"/>
    </row>
    <row r="17" spans="2:3" ht="15">
      <c r="B17" s="12"/>
      <c r="C17" s="12"/>
    </row>
    <row r="18" spans="1:3" ht="15">
      <c r="A18" s="2" t="s">
        <v>4</v>
      </c>
      <c r="B18" s="16"/>
      <c r="C18" s="13"/>
    </row>
    <row r="19" spans="1:3" ht="15">
      <c r="A19" s="2"/>
      <c r="B19" s="13"/>
      <c r="C19" s="13"/>
    </row>
    <row r="20" spans="1:3" ht="15">
      <c r="A20" s="2"/>
      <c r="B20" s="13"/>
      <c r="C20" s="13"/>
    </row>
    <row r="21" spans="2:3" ht="15">
      <c r="B21" s="13"/>
      <c r="C21" s="13"/>
    </row>
    <row r="22" spans="1:3" ht="15">
      <c r="A22" s="2" t="s">
        <v>5</v>
      </c>
      <c r="B22" s="17"/>
      <c r="C22" s="13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="115" zoomScaleNormal="115" zoomScaleSheetLayoutView="115" zoomScalePageLayoutView="0" workbookViewId="0" topLeftCell="A13">
      <selection activeCell="I26" sqref="I26"/>
    </sheetView>
  </sheetViews>
  <sheetFormatPr defaultColWidth="8.7109375" defaultRowHeight="15"/>
  <cols>
    <col min="1" max="1" width="6.8515625" style="23" customWidth="1"/>
    <col min="2" max="2" width="48.28125" style="23" customWidth="1"/>
    <col min="3" max="3" width="9.421875" style="23" customWidth="1"/>
    <col min="4" max="4" width="9.00390625" style="105" customWidth="1"/>
    <col min="5" max="6" width="18.7109375" style="23" customWidth="1"/>
    <col min="7" max="16384" width="8.7109375" style="23" customWidth="1"/>
  </cols>
  <sheetData>
    <row r="1" spans="1:6" ht="14.25">
      <c r="A1" s="19" t="s">
        <v>100</v>
      </c>
      <c r="B1" s="20"/>
      <c r="C1" s="20"/>
      <c r="D1" s="21"/>
      <c r="E1" s="20"/>
      <c r="F1" s="22"/>
    </row>
    <row r="2" spans="1:6" ht="14.25">
      <c r="A2" s="24"/>
      <c r="B2" s="25"/>
      <c r="C2" s="26"/>
      <c r="D2" s="26"/>
      <c r="E2" s="26"/>
      <c r="F2" s="27"/>
    </row>
    <row r="3" spans="1:6" ht="14.25">
      <c r="A3" s="28" t="s">
        <v>0</v>
      </c>
      <c r="B3" s="25"/>
      <c r="C3" s="128"/>
      <c r="D3" s="128"/>
      <c r="E3" s="128"/>
      <c r="F3" s="129"/>
    </row>
    <row r="4" spans="1:6" ht="14.25">
      <c r="A4" s="28" t="s">
        <v>1</v>
      </c>
      <c r="B4" s="25"/>
      <c r="C4" s="128"/>
      <c r="D4" s="128"/>
      <c r="E4" s="128"/>
      <c r="F4" s="129"/>
    </row>
    <row r="5" spans="1:6" ht="14.25">
      <c r="A5" s="28" t="s">
        <v>2</v>
      </c>
      <c r="B5" s="25"/>
      <c r="C5" s="128"/>
      <c r="D5" s="128"/>
      <c r="E5" s="128"/>
      <c r="F5" s="129"/>
    </row>
    <row r="6" spans="1:6" ht="14.25">
      <c r="A6" s="24"/>
      <c r="B6" s="25"/>
      <c r="C6" s="26"/>
      <c r="D6" s="26"/>
      <c r="E6" s="26"/>
      <c r="F6" s="27"/>
    </row>
    <row r="7" spans="1:6" ht="36" customHeight="1">
      <c r="A7" s="113" t="s">
        <v>131</v>
      </c>
      <c r="B7" s="114"/>
      <c r="C7" s="114"/>
      <c r="D7" s="114"/>
      <c r="E7" s="114"/>
      <c r="F7" s="115"/>
    </row>
    <row r="8" spans="1:6" s="34" customFormat="1" ht="13.5" customHeight="1">
      <c r="A8" s="29"/>
      <c r="B8" s="30"/>
      <c r="C8" s="30"/>
      <c r="D8" s="31"/>
      <c r="E8" s="32"/>
      <c r="F8" s="33"/>
    </row>
    <row r="9" spans="1:6" ht="38.25">
      <c r="A9" s="35" t="s">
        <v>9</v>
      </c>
      <c r="B9" s="36" t="s">
        <v>10</v>
      </c>
      <c r="C9" s="37" t="s">
        <v>6</v>
      </c>
      <c r="D9" s="38" t="s">
        <v>11</v>
      </c>
      <c r="E9" s="37" t="s">
        <v>132</v>
      </c>
      <c r="F9" s="39" t="s">
        <v>93</v>
      </c>
    </row>
    <row r="10" spans="1:6" ht="14.25">
      <c r="A10" s="40" t="s">
        <v>12</v>
      </c>
      <c r="B10" s="41" t="s">
        <v>13</v>
      </c>
      <c r="C10" s="42"/>
      <c r="D10" s="42"/>
      <c r="E10" s="42"/>
      <c r="F10" s="43"/>
    </row>
    <row r="11" spans="1:6" ht="32.25" customHeight="1">
      <c r="A11" s="18" t="s">
        <v>14</v>
      </c>
      <c r="B11" s="44" t="s">
        <v>130</v>
      </c>
      <c r="C11" s="45" t="s">
        <v>82</v>
      </c>
      <c r="D11" s="46">
        <v>1</v>
      </c>
      <c r="E11" s="47"/>
      <c r="F11" s="48">
        <f aca="true" t="shared" si="0" ref="F11:F16">ROUND((D11*E11),2)</f>
        <v>0</v>
      </c>
    </row>
    <row r="12" spans="1:6" ht="29.25" customHeight="1">
      <c r="A12" s="18" t="s">
        <v>15</v>
      </c>
      <c r="B12" s="44" t="s">
        <v>16</v>
      </c>
      <c r="C12" s="45" t="s">
        <v>82</v>
      </c>
      <c r="D12" s="46">
        <v>1</v>
      </c>
      <c r="E12" s="47"/>
      <c r="F12" s="48">
        <f t="shared" si="0"/>
        <v>0</v>
      </c>
    </row>
    <row r="13" spans="1:6" ht="120" customHeight="1">
      <c r="A13" s="18" t="s">
        <v>17</v>
      </c>
      <c r="B13" s="44" t="s">
        <v>123</v>
      </c>
      <c r="C13" s="45" t="s">
        <v>82</v>
      </c>
      <c r="D13" s="46">
        <v>1</v>
      </c>
      <c r="E13" s="47"/>
      <c r="F13" s="48">
        <f t="shared" si="0"/>
        <v>0</v>
      </c>
    </row>
    <row r="14" spans="1:6" ht="25.5">
      <c r="A14" s="18" t="s">
        <v>18</v>
      </c>
      <c r="B14" s="44" t="s">
        <v>94</v>
      </c>
      <c r="C14" s="45" t="s">
        <v>82</v>
      </c>
      <c r="D14" s="46">
        <v>1</v>
      </c>
      <c r="E14" s="47"/>
      <c r="F14" s="48">
        <f t="shared" si="0"/>
        <v>0</v>
      </c>
    </row>
    <row r="15" spans="1:6" ht="14.25">
      <c r="A15" s="18" t="s">
        <v>19</v>
      </c>
      <c r="B15" s="44" t="s">
        <v>95</v>
      </c>
      <c r="C15" s="45" t="s">
        <v>82</v>
      </c>
      <c r="D15" s="46">
        <v>1</v>
      </c>
      <c r="E15" s="47"/>
      <c r="F15" s="48">
        <f t="shared" si="0"/>
        <v>0</v>
      </c>
    </row>
    <row r="16" spans="1:6" ht="25.5">
      <c r="A16" s="18" t="s">
        <v>101</v>
      </c>
      <c r="B16" s="44" t="s">
        <v>96</v>
      </c>
      <c r="C16" s="45" t="s">
        <v>82</v>
      </c>
      <c r="D16" s="46">
        <v>1</v>
      </c>
      <c r="E16" s="47"/>
      <c r="F16" s="48">
        <f t="shared" si="0"/>
        <v>0</v>
      </c>
    </row>
    <row r="17" spans="1:6" ht="14.25">
      <c r="A17" s="116" t="s">
        <v>20</v>
      </c>
      <c r="B17" s="117"/>
      <c r="C17" s="117"/>
      <c r="D17" s="117"/>
      <c r="E17" s="117"/>
      <c r="F17" s="49">
        <f>SUM(F11:F16)</f>
        <v>0</v>
      </c>
    </row>
    <row r="18" spans="1:6" ht="25.5">
      <c r="A18" s="40" t="s">
        <v>21</v>
      </c>
      <c r="B18" s="50" t="s">
        <v>97</v>
      </c>
      <c r="C18" s="42"/>
      <c r="D18" s="51"/>
      <c r="E18" s="52"/>
      <c r="F18" s="49"/>
    </row>
    <row r="19" spans="1:6" ht="14.25">
      <c r="A19" s="53" t="s">
        <v>22</v>
      </c>
      <c r="B19" s="54" t="s">
        <v>27</v>
      </c>
      <c r="C19" s="42"/>
      <c r="D19" s="51"/>
      <c r="E19" s="52"/>
      <c r="F19" s="49"/>
    </row>
    <row r="20" spans="1:6" ht="42" customHeight="1">
      <c r="A20" s="18" t="s">
        <v>46</v>
      </c>
      <c r="B20" s="44" t="s">
        <v>45</v>
      </c>
      <c r="C20" s="45" t="s">
        <v>82</v>
      </c>
      <c r="D20" s="46">
        <v>1</v>
      </c>
      <c r="E20" s="47"/>
      <c r="F20" s="48">
        <f>ROUND((D20*E20),2)</f>
        <v>0</v>
      </c>
    </row>
    <row r="21" spans="1:6" ht="14.25">
      <c r="A21" s="116" t="s">
        <v>85</v>
      </c>
      <c r="B21" s="117"/>
      <c r="C21" s="117"/>
      <c r="D21" s="117"/>
      <c r="E21" s="117"/>
      <c r="F21" s="48">
        <f>SUM(F20:F20)</f>
        <v>0</v>
      </c>
    </row>
    <row r="22" spans="1:6" ht="25.5">
      <c r="A22" s="53" t="s">
        <v>48</v>
      </c>
      <c r="B22" s="55" t="s">
        <v>47</v>
      </c>
      <c r="C22" s="42"/>
      <c r="D22" s="51"/>
      <c r="E22" s="52"/>
      <c r="F22" s="49"/>
    </row>
    <row r="23" spans="1:6" ht="25.5">
      <c r="A23" s="18" t="s">
        <v>49</v>
      </c>
      <c r="B23" s="44" t="s">
        <v>28</v>
      </c>
      <c r="C23" s="45" t="s">
        <v>82</v>
      </c>
      <c r="D23" s="46">
        <v>1</v>
      </c>
      <c r="E23" s="47"/>
      <c r="F23" s="48">
        <f>ROUND((D23*E23),2)</f>
        <v>0</v>
      </c>
    </row>
    <row r="24" spans="1:6" ht="25.5">
      <c r="A24" s="18" t="s">
        <v>50</v>
      </c>
      <c r="B24" s="44" t="s">
        <v>29</v>
      </c>
      <c r="C24" s="45" t="s">
        <v>82</v>
      </c>
      <c r="D24" s="46">
        <v>1</v>
      </c>
      <c r="E24" s="47"/>
      <c r="F24" s="48">
        <f>ROUND((D24*E24),2)</f>
        <v>0</v>
      </c>
    </row>
    <row r="25" spans="1:6" ht="25.5">
      <c r="A25" s="18" t="s">
        <v>51</v>
      </c>
      <c r="B25" s="44" t="s">
        <v>30</v>
      </c>
      <c r="C25" s="45" t="s">
        <v>82</v>
      </c>
      <c r="D25" s="46">
        <v>1</v>
      </c>
      <c r="E25" s="47"/>
      <c r="F25" s="48">
        <f>ROUND((D25*E25),2)</f>
        <v>0</v>
      </c>
    </row>
    <row r="26" spans="1:6" ht="25.5">
      <c r="A26" s="18" t="s">
        <v>52</v>
      </c>
      <c r="B26" s="44" t="s">
        <v>31</v>
      </c>
      <c r="C26" s="45" t="s">
        <v>82</v>
      </c>
      <c r="D26" s="46">
        <v>1</v>
      </c>
      <c r="E26" s="47"/>
      <c r="F26" s="48">
        <f>ROUND((D26*E26),2)</f>
        <v>0</v>
      </c>
    </row>
    <row r="27" spans="1:6" ht="14.25">
      <c r="A27" s="116" t="s">
        <v>86</v>
      </c>
      <c r="B27" s="117"/>
      <c r="C27" s="117"/>
      <c r="D27" s="117"/>
      <c r="E27" s="117"/>
      <c r="F27" s="48">
        <f>SUM(F23:F26)</f>
        <v>0</v>
      </c>
    </row>
    <row r="28" spans="1:6" ht="14.25">
      <c r="A28" s="53" t="s">
        <v>53</v>
      </c>
      <c r="B28" s="54" t="s">
        <v>32</v>
      </c>
      <c r="C28" s="42"/>
      <c r="D28" s="51"/>
      <c r="E28" s="52"/>
      <c r="F28" s="48"/>
    </row>
    <row r="29" spans="1:6" ht="25.5">
      <c r="A29" s="18" t="s">
        <v>54</v>
      </c>
      <c r="B29" s="44" t="s">
        <v>28</v>
      </c>
      <c r="C29" s="45" t="s">
        <v>82</v>
      </c>
      <c r="D29" s="46">
        <v>1</v>
      </c>
      <c r="E29" s="47"/>
      <c r="F29" s="48">
        <f>ROUND((D29*E29),2)</f>
        <v>0</v>
      </c>
    </row>
    <row r="30" spans="1:6" ht="25.5">
      <c r="A30" s="18" t="s">
        <v>55</v>
      </c>
      <c r="B30" s="44" t="s">
        <v>29</v>
      </c>
      <c r="C30" s="45" t="s">
        <v>82</v>
      </c>
      <c r="D30" s="46">
        <v>1</v>
      </c>
      <c r="E30" s="47"/>
      <c r="F30" s="48">
        <f>ROUND((D30*E30),2)</f>
        <v>0</v>
      </c>
    </row>
    <row r="31" spans="1:6" ht="25.5">
      <c r="A31" s="18" t="s">
        <v>56</v>
      </c>
      <c r="B31" s="44" t="s">
        <v>30</v>
      </c>
      <c r="C31" s="45" t="s">
        <v>82</v>
      </c>
      <c r="D31" s="46">
        <v>1</v>
      </c>
      <c r="E31" s="47"/>
      <c r="F31" s="48">
        <f>ROUND((D31*E31),2)</f>
        <v>0</v>
      </c>
    </row>
    <row r="32" spans="1:6" ht="25.5">
      <c r="A32" s="18" t="s">
        <v>129</v>
      </c>
      <c r="B32" s="44" t="s">
        <v>31</v>
      </c>
      <c r="C32" s="45" t="s">
        <v>82</v>
      </c>
      <c r="D32" s="46">
        <v>1</v>
      </c>
      <c r="E32" s="47"/>
      <c r="F32" s="48">
        <f>ROUND((D32*E32),2)</f>
        <v>0</v>
      </c>
    </row>
    <row r="33" spans="1:6" ht="14.25">
      <c r="A33" s="116" t="s">
        <v>87</v>
      </c>
      <c r="B33" s="117"/>
      <c r="C33" s="117"/>
      <c r="D33" s="117"/>
      <c r="E33" s="117"/>
      <c r="F33" s="48">
        <f>SUM(F29:F32)</f>
        <v>0</v>
      </c>
    </row>
    <row r="34" spans="1:6" ht="14.25">
      <c r="A34" s="53" t="s">
        <v>57</v>
      </c>
      <c r="B34" s="54" t="s">
        <v>33</v>
      </c>
      <c r="C34" s="42"/>
      <c r="D34" s="51"/>
      <c r="E34" s="52"/>
      <c r="F34" s="48"/>
    </row>
    <row r="35" spans="1:6" ht="25.5">
      <c r="A35" s="18" t="s">
        <v>58</v>
      </c>
      <c r="B35" s="44" t="s">
        <v>28</v>
      </c>
      <c r="C35" s="45" t="s">
        <v>82</v>
      </c>
      <c r="D35" s="46">
        <v>1</v>
      </c>
      <c r="E35" s="47"/>
      <c r="F35" s="48">
        <f>ROUND((D35*E35),2)</f>
        <v>0</v>
      </c>
    </row>
    <row r="36" spans="1:6" ht="25.5">
      <c r="A36" s="18" t="s">
        <v>59</v>
      </c>
      <c r="B36" s="44" t="s">
        <v>29</v>
      </c>
      <c r="C36" s="45" t="s">
        <v>82</v>
      </c>
      <c r="D36" s="46">
        <v>1</v>
      </c>
      <c r="E36" s="47"/>
      <c r="F36" s="48">
        <f>ROUND((D36*E36),2)</f>
        <v>0</v>
      </c>
    </row>
    <row r="37" spans="1:6" ht="25.5">
      <c r="A37" s="18" t="s">
        <v>60</v>
      </c>
      <c r="B37" s="44" t="s">
        <v>30</v>
      </c>
      <c r="C37" s="45" t="s">
        <v>82</v>
      </c>
      <c r="D37" s="46">
        <v>1</v>
      </c>
      <c r="E37" s="47"/>
      <c r="F37" s="48">
        <f>ROUND((D37*E37),2)</f>
        <v>0</v>
      </c>
    </row>
    <row r="38" spans="1:6" ht="25.5">
      <c r="A38" s="18" t="s">
        <v>61</v>
      </c>
      <c r="B38" s="44" t="s">
        <v>31</v>
      </c>
      <c r="C38" s="45" t="s">
        <v>82</v>
      </c>
      <c r="D38" s="46">
        <v>1</v>
      </c>
      <c r="E38" s="47"/>
      <c r="F38" s="48">
        <f>ROUND((D38*E38),2)</f>
        <v>0</v>
      </c>
    </row>
    <row r="39" spans="1:6" ht="14.25">
      <c r="A39" s="116" t="s">
        <v>88</v>
      </c>
      <c r="B39" s="117"/>
      <c r="C39" s="117"/>
      <c r="D39" s="117"/>
      <c r="E39" s="117"/>
      <c r="F39" s="48">
        <f>SUM(F35:F38)</f>
        <v>0</v>
      </c>
    </row>
    <row r="40" spans="1:6" ht="25.5">
      <c r="A40" s="53" t="s">
        <v>62</v>
      </c>
      <c r="B40" s="55" t="s">
        <v>72</v>
      </c>
      <c r="C40" s="42"/>
      <c r="D40" s="51"/>
      <c r="E40" s="52"/>
      <c r="F40" s="48"/>
    </row>
    <row r="41" spans="1:6" ht="25.5">
      <c r="A41" s="18" t="s">
        <v>63</v>
      </c>
      <c r="B41" s="44" t="s">
        <v>28</v>
      </c>
      <c r="C41" s="45" t="s">
        <v>82</v>
      </c>
      <c r="D41" s="46">
        <v>1</v>
      </c>
      <c r="E41" s="47"/>
      <c r="F41" s="48">
        <f>ROUND((D41*E41),2)</f>
        <v>0</v>
      </c>
    </row>
    <row r="42" spans="1:6" ht="25.5">
      <c r="A42" s="18" t="s">
        <v>64</v>
      </c>
      <c r="B42" s="44" t="s">
        <v>29</v>
      </c>
      <c r="C42" s="45" t="s">
        <v>82</v>
      </c>
      <c r="D42" s="46">
        <v>1</v>
      </c>
      <c r="E42" s="47"/>
      <c r="F42" s="48">
        <f>ROUND((D42*E42),2)</f>
        <v>0</v>
      </c>
    </row>
    <row r="43" spans="1:6" ht="25.5">
      <c r="A43" s="18" t="s">
        <v>65</v>
      </c>
      <c r="B43" s="44" t="s">
        <v>30</v>
      </c>
      <c r="C43" s="45" t="s">
        <v>82</v>
      </c>
      <c r="D43" s="46">
        <v>1</v>
      </c>
      <c r="E43" s="47"/>
      <c r="F43" s="48">
        <f>ROUND((D43*E43),2)</f>
        <v>0</v>
      </c>
    </row>
    <row r="44" spans="1:6" ht="25.5">
      <c r="A44" s="18" t="s">
        <v>66</v>
      </c>
      <c r="B44" s="44" t="s">
        <v>31</v>
      </c>
      <c r="C44" s="45" t="s">
        <v>82</v>
      </c>
      <c r="D44" s="46">
        <v>1</v>
      </c>
      <c r="E44" s="47"/>
      <c r="F44" s="48">
        <f>ROUND((D44*E44),2)</f>
        <v>0</v>
      </c>
    </row>
    <row r="45" spans="1:6" ht="14.25">
      <c r="A45" s="116" t="s">
        <v>89</v>
      </c>
      <c r="B45" s="117"/>
      <c r="C45" s="117"/>
      <c r="D45" s="117"/>
      <c r="E45" s="117"/>
      <c r="F45" s="48">
        <f>SUM(F41:F44)</f>
        <v>0</v>
      </c>
    </row>
    <row r="46" spans="1:10" ht="14.25">
      <c r="A46" s="53" t="s">
        <v>67</v>
      </c>
      <c r="B46" s="54" t="s">
        <v>70</v>
      </c>
      <c r="C46" s="42"/>
      <c r="D46" s="51"/>
      <c r="E46" s="52"/>
      <c r="F46" s="48"/>
      <c r="G46" s="34"/>
      <c r="H46" s="34"/>
      <c r="I46" s="34"/>
      <c r="J46" s="34"/>
    </row>
    <row r="47" spans="1:10" ht="14.25">
      <c r="A47" s="18" t="s">
        <v>68</v>
      </c>
      <c r="B47" s="44" t="s">
        <v>122</v>
      </c>
      <c r="C47" s="45" t="s">
        <v>82</v>
      </c>
      <c r="D47" s="46">
        <v>1</v>
      </c>
      <c r="E47" s="47"/>
      <c r="F47" s="48">
        <f>ROUND((D47*E47),2)</f>
        <v>0</v>
      </c>
      <c r="G47" s="34"/>
      <c r="H47" s="34"/>
      <c r="I47" s="34"/>
      <c r="J47" s="34"/>
    </row>
    <row r="48" spans="1:10" ht="14.25">
      <c r="A48" s="18" t="s">
        <v>69</v>
      </c>
      <c r="B48" s="44" t="s">
        <v>102</v>
      </c>
      <c r="C48" s="45" t="s">
        <v>82</v>
      </c>
      <c r="D48" s="46">
        <v>1</v>
      </c>
      <c r="E48" s="47"/>
      <c r="F48" s="48">
        <f>ROUND((D48*E48),2)</f>
        <v>0</v>
      </c>
      <c r="G48" s="34"/>
      <c r="H48" s="34"/>
      <c r="I48" s="34"/>
      <c r="J48" s="34"/>
    </row>
    <row r="49" spans="1:10" ht="14.25">
      <c r="A49" s="18" t="s">
        <v>104</v>
      </c>
      <c r="B49" s="44" t="s">
        <v>107</v>
      </c>
      <c r="C49" s="45" t="s">
        <v>82</v>
      </c>
      <c r="D49" s="46">
        <v>1</v>
      </c>
      <c r="E49" s="47"/>
      <c r="F49" s="48">
        <f>ROUND((D49*E49),2)</f>
        <v>0</v>
      </c>
      <c r="G49" s="34"/>
      <c r="H49" s="34"/>
      <c r="I49" s="34"/>
      <c r="J49" s="34"/>
    </row>
    <row r="50" spans="1:10" ht="14.25">
      <c r="A50" s="18" t="s">
        <v>105</v>
      </c>
      <c r="B50" s="44" t="s">
        <v>103</v>
      </c>
      <c r="C50" s="45" t="s">
        <v>82</v>
      </c>
      <c r="D50" s="46">
        <v>1</v>
      </c>
      <c r="E50" s="47"/>
      <c r="F50" s="48">
        <f>ROUND((D50*E50),2)</f>
        <v>0</v>
      </c>
      <c r="G50" s="34"/>
      <c r="H50" s="34"/>
      <c r="I50" s="34"/>
      <c r="J50" s="34"/>
    </row>
    <row r="51" spans="1:10" ht="14.25">
      <c r="A51" s="18" t="s">
        <v>106</v>
      </c>
      <c r="B51" s="44" t="s">
        <v>71</v>
      </c>
      <c r="C51" s="45" t="s">
        <v>82</v>
      </c>
      <c r="D51" s="46">
        <v>1</v>
      </c>
      <c r="E51" s="47"/>
      <c r="F51" s="48">
        <f>ROUND((D51*E51),2)</f>
        <v>0</v>
      </c>
      <c r="G51" s="34"/>
      <c r="H51" s="34"/>
      <c r="I51" s="34"/>
      <c r="J51" s="34"/>
    </row>
    <row r="52" spans="1:10" ht="14.25">
      <c r="A52" s="116" t="s">
        <v>90</v>
      </c>
      <c r="B52" s="117"/>
      <c r="C52" s="117"/>
      <c r="D52" s="117"/>
      <c r="E52" s="117"/>
      <c r="F52" s="48">
        <f>SUM(F47:F51)</f>
        <v>0</v>
      </c>
      <c r="G52" s="34"/>
      <c r="H52" s="34"/>
      <c r="I52" s="34"/>
      <c r="J52" s="34"/>
    </row>
    <row r="53" spans="1:10" ht="14.25">
      <c r="A53" s="116" t="s">
        <v>91</v>
      </c>
      <c r="B53" s="117"/>
      <c r="C53" s="117"/>
      <c r="D53" s="117"/>
      <c r="E53" s="117"/>
      <c r="F53" s="48">
        <f>SUM(F21+F27+F33+F39+F45+F52)</f>
        <v>0</v>
      </c>
      <c r="G53" s="34"/>
      <c r="H53" s="34"/>
      <c r="I53" s="34"/>
      <c r="J53" s="34"/>
    </row>
    <row r="54" spans="1:6" ht="14.25">
      <c r="A54" s="40" t="s">
        <v>23</v>
      </c>
      <c r="B54" s="41" t="s">
        <v>98</v>
      </c>
      <c r="C54" s="42"/>
      <c r="D54" s="51"/>
      <c r="E54" s="52"/>
      <c r="F54" s="48"/>
    </row>
    <row r="55" spans="1:16" ht="14.25">
      <c r="A55" s="18" t="s">
        <v>110</v>
      </c>
      <c r="B55" s="44" t="s">
        <v>73</v>
      </c>
      <c r="C55" s="45" t="s">
        <v>82</v>
      </c>
      <c r="D55" s="46">
        <v>1</v>
      </c>
      <c r="E55" s="47"/>
      <c r="F55" s="48">
        <f aca="true" t="shared" si="1" ref="F55:F66">ROUND((D55*E55),2)</f>
        <v>0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4.25">
      <c r="A56" s="18" t="s">
        <v>111</v>
      </c>
      <c r="B56" s="44" t="s">
        <v>34</v>
      </c>
      <c r="C56" s="45" t="s">
        <v>82</v>
      </c>
      <c r="D56" s="46">
        <v>1</v>
      </c>
      <c r="E56" s="47"/>
      <c r="F56" s="48">
        <f t="shared" si="1"/>
        <v>0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4.25">
      <c r="A57" s="18" t="s">
        <v>112</v>
      </c>
      <c r="B57" s="44" t="s">
        <v>35</v>
      </c>
      <c r="C57" s="45" t="s">
        <v>82</v>
      </c>
      <c r="D57" s="46">
        <v>1</v>
      </c>
      <c r="E57" s="47"/>
      <c r="F57" s="48">
        <f t="shared" si="1"/>
        <v>0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4.25">
      <c r="A58" s="18" t="s">
        <v>113</v>
      </c>
      <c r="B58" s="44" t="s">
        <v>36</v>
      </c>
      <c r="C58" s="45" t="s">
        <v>82</v>
      </c>
      <c r="D58" s="46">
        <v>1</v>
      </c>
      <c r="E58" s="47"/>
      <c r="F58" s="48">
        <f t="shared" si="1"/>
        <v>0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4.25">
      <c r="A59" s="18" t="s">
        <v>114</v>
      </c>
      <c r="B59" s="44" t="s">
        <v>37</v>
      </c>
      <c r="C59" s="45" t="s">
        <v>82</v>
      </c>
      <c r="D59" s="46">
        <v>1</v>
      </c>
      <c r="E59" s="47"/>
      <c r="F59" s="48">
        <f t="shared" si="1"/>
        <v>0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4.25">
      <c r="A60" s="18" t="s">
        <v>115</v>
      </c>
      <c r="B60" s="44" t="s">
        <v>38</v>
      </c>
      <c r="C60" s="45" t="s">
        <v>82</v>
      </c>
      <c r="D60" s="46">
        <v>1</v>
      </c>
      <c r="E60" s="47"/>
      <c r="F60" s="48">
        <f t="shared" si="1"/>
        <v>0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6" ht="14.25">
      <c r="A61" s="18" t="s">
        <v>116</v>
      </c>
      <c r="B61" s="44" t="s">
        <v>39</v>
      </c>
      <c r="C61" s="45" t="s">
        <v>82</v>
      </c>
      <c r="D61" s="46">
        <v>1</v>
      </c>
      <c r="E61" s="47"/>
      <c r="F61" s="48">
        <f t="shared" si="1"/>
        <v>0</v>
      </c>
    </row>
    <row r="62" spans="1:6" ht="14.25">
      <c r="A62" s="18" t="s">
        <v>117</v>
      </c>
      <c r="B62" s="44" t="s">
        <v>40</v>
      </c>
      <c r="C62" s="45" t="s">
        <v>82</v>
      </c>
      <c r="D62" s="46">
        <v>1</v>
      </c>
      <c r="E62" s="47"/>
      <c r="F62" s="48">
        <f t="shared" si="1"/>
        <v>0</v>
      </c>
    </row>
    <row r="63" spans="1:6" ht="14.25">
      <c r="A63" s="18" t="s">
        <v>118</v>
      </c>
      <c r="B63" s="44" t="s">
        <v>41</v>
      </c>
      <c r="C63" s="45" t="s">
        <v>82</v>
      </c>
      <c r="D63" s="46">
        <v>1</v>
      </c>
      <c r="E63" s="47"/>
      <c r="F63" s="48">
        <f t="shared" si="1"/>
        <v>0</v>
      </c>
    </row>
    <row r="64" spans="1:6" ht="14.25">
      <c r="A64" s="18" t="s">
        <v>119</v>
      </c>
      <c r="B64" s="56" t="s">
        <v>108</v>
      </c>
      <c r="C64" s="45" t="s">
        <v>82</v>
      </c>
      <c r="D64" s="46">
        <v>1</v>
      </c>
      <c r="E64" s="47"/>
      <c r="F64" s="48">
        <f t="shared" si="1"/>
        <v>0</v>
      </c>
    </row>
    <row r="65" spans="1:6" ht="14.25">
      <c r="A65" s="18" t="s">
        <v>120</v>
      </c>
      <c r="B65" s="56" t="s">
        <v>109</v>
      </c>
      <c r="C65" s="45" t="s">
        <v>82</v>
      </c>
      <c r="D65" s="46">
        <v>1</v>
      </c>
      <c r="E65" s="47"/>
      <c r="F65" s="48">
        <f t="shared" si="1"/>
        <v>0</v>
      </c>
    </row>
    <row r="66" spans="1:6" ht="14.25">
      <c r="A66" s="18" t="s">
        <v>121</v>
      </c>
      <c r="B66" s="56" t="s">
        <v>99</v>
      </c>
      <c r="C66" s="45" t="s">
        <v>82</v>
      </c>
      <c r="D66" s="46">
        <v>1</v>
      </c>
      <c r="E66" s="57"/>
      <c r="F66" s="48">
        <f t="shared" si="1"/>
        <v>0</v>
      </c>
    </row>
    <row r="67" spans="1:6" ht="14.25">
      <c r="A67" s="116" t="s">
        <v>24</v>
      </c>
      <c r="B67" s="117"/>
      <c r="C67" s="117"/>
      <c r="D67" s="117"/>
      <c r="E67" s="117"/>
      <c r="F67" s="48">
        <f>SUM(F55:F66)</f>
        <v>0</v>
      </c>
    </row>
    <row r="68" spans="1:6" ht="14.25">
      <c r="A68" s="40" t="s">
        <v>25</v>
      </c>
      <c r="B68" s="41" t="s">
        <v>42</v>
      </c>
      <c r="C68" s="42"/>
      <c r="D68" s="51"/>
      <c r="E68" s="52"/>
      <c r="F68" s="48"/>
    </row>
    <row r="69" spans="1:6" ht="14.25">
      <c r="A69" s="18" t="s">
        <v>26</v>
      </c>
      <c r="B69" s="44" t="s">
        <v>43</v>
      </c>
      <c r="C69" s="45" t="s">
        <v>82</v>
      </c>
      <c r="D69" s="46">
        <v>1</v>
      </c>
      <c r="E69" s="47"/>
      <c r="F69" s="48">
        <f>ROUND((D69*E69),2)</f>
        <v>0</v>
      </c>
    </row>
    <row r="70" spans="1:6" ht="14.25">
      <c r="A70" s="116" t="s">
        <v>92</v>
      </c>
      <c r="B70" s="117"/>
      <c r="C70" s="117"/>
      <c r="D70" s="117"/>
      <c r="E70" s="117"/>
      <c r="F70" s="49">
        <f>SUM(F69:F69)</f>
        <v>0</v>
      </c>
    </row>
    <row r="71" spans="1:6" ht="14.25">
      <c r="A71" s="58"/>
      <c r="B71" s="59"/>
      <c r="C71" s="59"/>
      <c r="D71" s="60"/>
      <c r="E71" s="59"/>
      <c r="F71" s="61"/>
    </row>
    <row r="72" spans="1:6" s="66" customFormat="1" ht="12.75">
      <c r="A72" s="62" t="s">
        <v>124</v>
      </c>
      <c r="B72" s="63" t="s">
        <v>125</v>
      </c>
      <c r="C72" s="63"/>
      <c r="D72" s="64"/>
      <c r="E72" s="63"/>
      <c r="F72" s="65"/>
    </row>
    <row r="73" spans="1:6" s="72" customFormat="1" ht="25.5">
      <c r="A73" s="67" t="s">
        <v>126</v>
      </c>
      <c r="B73" s="68" t="s">
        <v>127</v>
      </c>
      <c r="C73" s="69" t="s">
        <v>82</v>
      </c>
      <c r="D73" s="70">
        <v>1</v>
      </c>
      <c r="E73" s="71"/>
      <c r="F73" s="48">
        <f>ROUND((D73*E73),2)</f>
        <v>0</v>
      </c>
    </row>
    <row r="74" spans="1:6" ht="14.25">
      <c r="A74" s="109" t="s">
        <v>128</v>
      </c>
      <c r="B74" s="110"/>
      <c r="C74" s="110"/>
      <c r="D74" s="110"/>
      <c r="E74" s="110"/>
      <c r="F74" s="75">
        <f>F73</f>
        <v>0</v>
      </c>
    </row>
    <row r="75" spans="1:6" ht="14.25">
      <c r="A75" s="73"/>
      <c r="B75" s="74"/>
      <c r="C75" s="74"/>
      <c r="D75" s="74"/>
      <c r="E75" s="74"/>
      <c r="F75" s="76"/>
    </row>
    <row r="76" spans="1:6" ht="14.25">
      <c r="A76" s="77"/>
      <c r="B76" s="78"/>
      <c r="C76" s="78"/>
      <c r="D76" s="78"/>
      <c r="E76" s="78"/>
      <c r="F76" s="79"/>
    </row>
    <row r="77" spans="1:6" s="80" customFormat="1" ht="14.25">
      <c r="A77" s="106" t="s">
        <v>44</v>
      </c>
      <c r="B77" s="107"/>
      <c r="C77" s="107"/>
      <c r="D77" s="107"/>
      <c r="E77" s="107"/>
      <c r="F77" s="108"/>
    </row>
    <row r="78" spans="1:6" s="83" customFormat="1" ht="14.25">
      <c r="A78" s="81" t="s">
        <v>12</v>
      </c>
      <c r="B78" s="118" t="s">
        <v>13</v>
      </c>
      <c r="C78" s="119"/>
      <c r="D78" s="119"/>
      <c r="E78" s="119"/>
      <c r="F78" s="82">
        <f>F17</f>
        <v>0</v>
      </c>
    </row>
    <row r="79" spans="1:6" s="83" customFormat="1" ht="14.25">
      <c r="A79" s="81" t="s">
        <v>21</v>
      </c>
      <c r="B79" s="118" t="s">
        <v>83</v>
      </c>
      <c r="C79" s="119"/>
      <c r="D79" s="119"/>
      <c r="E79" s="119"/>
      <c r="F79" s="82">
        <f>F53</f>
        <v>0</v>
      </c>
    </row>
    <row r="80" spans="1:6" s="83" customFormat="1" ht="14.25">
      <c r="A80" s="81" t="s">
        <v>74</v>
      </c>
      <c r="B80" s="118" t="s">
        <v>84</v>
      </c>
      <c r="C80" s="119"/>
      <c r="D80" s="119"/>
      <c r="E80" s="119"/>
      <c r="F80" s="82">
        <f>F67</f>
        <v>0</v>
      </c>
    </row>
    <row r="81" spans="1:6" s="83" customFormat="1" ht="14.25">
      <c r="A81" s="81" t="s">
        <v>25</v>
      </c>
      <c r="B81" s="118" t="s">
        <v>42</v>
      </c>
      <c r="C81" s="119"/>
      <c r="D81" s="119"/>
      <c r="E81" s="119"/>
      <c r="F81" s="82">
        <f>F70</f>
        <v>0</v>
      </c>
    </row>
    <row r="82" spans="1:6" s="83" customFormat="1" ht="15" thickBot="1">
      <c r="A82" s="84" t="s">
        <v>124</v>
      </c>
      <c r="B82" s="111" t="str">
        <f>B72</f>
        <v>Troškovi probnog rada</v>
      </c>
      <c r="C82" s="112"/>
      <c r="D82" s="112"/>
      <c r="E82" s="112"/>
      <c r="F82" s="85">
        <f>F74</f>
        <v>0</v>
      </c>
    </row>
    <row r="83" spans="1:8" ht="32.25" customHeight="1" thickBot="1">
      <c r="A83" s="120" t="s">
        <v>133</v>
      </c>
      <c r="B83" s="121"/>
      <c r="C83" s="121"/>
      <c r="D83" s="121"/>
      <c r="E83" s="121"/>
      <c r="F83" s="86">
        <f>SUM(F78:F82)</f>
        <v>0</v>
      </c>
      <c r="G83" s="59"/>
      <c r="H83" s="59"/>
    </row>
    <row r="84" spans="1:8" ht="15" customHeight="1">
      <c r="A84" s="126" t="s">
        <v>135</v>
      </c>
      <c r="B84" s="127"/>
      <c r="C84" s="127"/>
      <c r="D84" s="127"/>
      <c r="E84" s="127"/>
      <c r="F84" s="87">
        <f>0.25*F83</f>
        <v>0</v>
      </c>
      <c r="G84" s="88"/>
      <c r="H84" s="59"/>
    </row>
    <row r="85" spans="1:8" s="92" customFormat="1" ht="14.25" customHeight="1">
      <c r="A85" s="124" t="s">
        <v>134</v>
      </c>
      <c r="B85" s="125"/>
      <c r="C85" s="125"/>
      <c r="D85" s="125"/>
      <c r="E85" s="125"/>
      <c r="F85" s="90">
        <f>F83+F84</f>
        <v>0</v>
      </c>
      <c r="G85" s="91"/>
      <c r="H85" s="89"/>
    </row>
    <row r="86" spans="1:8" ht="14.25" customHeight="1">
      <c r="A86" s="93" t="s">
        <v>3</v>
      </c>
      <c r="B86" s="94"/>
      <c r="C86" s="95"/>
      <c r="D86" s="96"/>
      <c r="E86" s="95"/>
      <c r="F86" s="97"/>
      <c r="G86" s="59"/>
      <c r="H86" s="59"/>
    </row>
    <row r="87" spans="1:8" ht="18.75" customHeight="1">
      <c r="A87" s="122" t="s">
        <v>75</v>
      </c>
      <c r="B87" s="123"/>
      <c r="C87" s="98"/>
      <c r="D87" s="96"/>
      <c r="E87" s="95"/>
      <c r="F87" s="97"/>
      <c r="G87" s="59"/>
      <c r="H87" s="59"/>
    </row>
    <row r="88" spans="1:6" ht="14.25">
      <c r="A88" s="93" t="s">
        <v>5</v>
      </c>
      <c r="B88" s="99"/>
      <c r="C88" s="98"/>
      <c r="D88" s="96"/>
      <c r="E88" s="95"/>
      <c r="F88" s="97"/>
    </row>
    <row r="89" spans="1:6" ht="15" thickBot="1">
      <c r="A89" s="100"/>
      <c r="B89" s="101"/>
      <c r="C89" s="101"/>
      <c r="D89" s="102"/>
      <c r="E89" s="101"/>
      <c r="F89" s="103"/>
    </row>
    <row r="90" spans="1:6" ht="14.25">
      <c r="A90" s="80"/>
      <c r="B90" s="80"/>
      <c r="C90" s="80"/>
      <c r="D90" s="104"/>
      <c r="E90" s="80"/>
      <c r="F90" s="80"/>
    </row>
    <row r="91" spans="1:6" ht="14.25">
      <c r="A91" s="80"/>
      <c r="B91" s="80"/>
      <c r="C91" s="80"/>
      <c r="D91" s="104"/>
      <c r="E91" s="80"/>
      <c r="F91" s="80"/>
    </row>
    <row r="92" spans="1:6" ht="14.25">
      <c r="A92" s="80"/>
      <c r="B92" s="80"/>
      <c r="C92" s="80"/>
      <c r="D92" s="104"/>
      <c r="E92" s="80"/>
      <c r="F92" s="80"/>
    </row>
  </sheetData>
  <sheetProtection password="CD8C" sheet="1"/>
  <mergeCells count="25">
    <mergeCell ref="A53:E53"/>
    <mergeCell ref="A67:E67"/>
    <mergeCell ref="A70:E70"/>
    <mergeCell ref="C3:F3"/>
    <mergeCell ref="C4:F4"/>
    <mergeCell ref="C5:F5"/>
    <mergeCell ref="A17:E17"/>
    <mergeCell ref="A21:E21"/>
    <mergeCell ref="A83:E83"/>
    <mergeCell ref="B78:E78"/>
    <mergeCell ref="B79:E79"/>
    <mergeCell ref="B80:E80"/>
    <mergeCell ref="A87:B87"/>
    <mergeCell ref="A85:E85"/>
    <mergeCell ref="A84:E84"/>
    <mergeCell ref="A77:F77"/>
    <mergeCell ref="A74:E74"/>
    <mergeCell ref="B82:E82"/>
    <mergeCell ref="A7:F7"/>
    <mergeCell ref="A27:E27"/>
    <mergeCell ref="A33:E33"/>
    <mergeCell ref="A39:E39"/>
    <mergeCell ref="A45:E45"/>
    <mergeCell ref="B81:E81"/>
    <mergeCell ref="A52:E5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8" r:id="rId1"/>
  <headerFooter>
    <oddFooter>&amp;L&amp;"Tahoma,Regular"&amp;9Troškovnik - cijena građenja&amp;C&amp;"Tahoma,Regular"&amp;9&amp;P/&amp;N</oddFooter>
  </headerFooter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2018-12-12T20:31:23Z</dcterms:created>
  <dcterms:modified xsi:type="dcterms:W3CDTF">2020-02-19T05:18:56Z</dcterms:modified>
  <cp:category/>
  <cp:version/>
  <cp:contentType/>
  <cp:contentStatus/>
</cp:coreProperties>
</file>