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firstSheet="1" activeTab="1"/>
  </bookViews>
  <sheets>
    <sheet name="4.2_OTk" sheetId="1" state="hidden" r:id="rId1"/>
    <sheet name="KNJIGA 4_Troškovnik" sheetId="2" r:id="rId2"/>
    <sheet name="izračun stvarnih operativnih tr" sheetId="3" state="hidden" r:id="rId3"/>
  </sheets>
  <definedNames>
    <definedName name="_xlnm.Print_Area" localSheetId="0">'4.2_OTk'!$A$1:$N$17</definedName>
    <definedName name="_xlnm.Print_Area" localSheetId="1">'KNJIGA 4_Troškovnik'!$A$1:$F$108</definedName>
  </definedNames>
  <calcPr fullCalcOnLoad="1"/>
</workbook>
</file>

<file path=xl/sharedStrings.xml><?xml version="1.0" encoding="utf-8"?>
<sst xmlns="http://schemas.openxmlformats.org/spreadsheetml/2006/main" count="296" uniqueCount="198">
  <si>
    <t>Naziv Ponuditelja:</t>
  </si>
  <si>
    <t>Adresa sjedišta Ponuditelja:</t>
  </si>
  <si>
    <t>OIB Ponuditelja:</t>
  </si>
  <si>
    <r>
      <t xml:space="preserve">Poboljšanje vodnokomunalne infrastrukture aglomeracije „Nin-Privlaka-Vrsi“
</t>
    </r>
    <r>
      <rPr>
        <b/>
        <sz val="9"/>
        <rFont val="Tahoma"/>
        <family val="2"/>
      </rPr>
      <t>PROJEKTIRANJE I IZGRADNJA UREĐAJA ZA PROČIŠĆAVANJE OTPADNIH VODA II. STUPNJA PROČIŠĆAVANJA</t>
    </r>
    <r>
      <rPr>
        <b/>
        <sz val="10"/>
        <rFont val="Tahoma"/>
        <family val="2"/>
      </rPr>
      <t xml:space="preserve">
(UPOV Grgur 26.000 ES)
</t>
    </r>
  </si>
  <si>
    <t>koagulant/flokulant (polimer)</t>
  </si>
  <si>
    <t>flokulant za ubrzano taloženje aluminijev (III) sulfat Al2(SO4)3x18H2O</t>
  </si>
  <si>
    <t xml:space="preserve">željezni (III) klorid FeCl3 </t>
  </si>
  <si>
    <t>vapno</t>
  </si>
  <si>
    <t>51-100</t>
  </si>
  <si>
    <t>101-200</t>
  </si>
  <si>
    <t>201-300</t>
  </si>
  <si>
    <t>301-400</t>
  </si>
  <si>
    <t>401-500</t>
  </si>
  <si>
    <t>0-50</t>
  </si>
  <si>
    <t>UKUPNI JAMČEVNI TROŠAK KEMIKALIJA NA DAN [HRK/dan]:</t>
  </si>
  <si>
    <t>mjesec</t>
  </si>
  <si>
    <t>m3/h</t>
  </si>
  <si>
    <t>kg/dan</t>
  </si>
  <si>
    <t>HRK/dan</t>
  </si>
  <si>
    <t xml:space="preserve">Jamčena potrošnja kemikalija po danu [kg/dan] i 
Jedinični dnevni trošak kemikalija [HRK/kg]/dan
po ulaznom dotoku na UPOV </t>
  </si>
  <si>
    <t>Kemikalija</t>
  </si>
  <si>
    <t xml:space="preserve">Jedinična cijena kemikalije
</t>
  </si>
  <si>
    <t>[HRK/kg]</t>
  </si>
  <si>
    <r>
      <t>OT</t>
    </r>
    <r>
      <rPr>
        <b/>
        <vertAlign val="subscript"/>
        <sz val="10"/>
        <color indexed="8"/>
        <rFont val="Tahoma"/>
        <family val="2"/>
      </rPr>
      <t>jam</t>
    </r>
    <r>
      <rPr>
        <b/>
        <sz val="10"/>
        <color indexed="8"/>
        <rFont val="Tahoma"/>
        <family val="2"/>
      </rPr>
      <t xml:space="preserve"> x br. dana u konkretnom mjesecu
</t>
    </r>
  </si>
  <si>
    <r>
      <t>Obrazac 4.2: Jamčena dnevna potrošnja kemikalijaUPOV- OT</t>
    </r>
    <r>
      <rPr>
        <b/>
        <vertAlign val="subscript"/>
        <sz val="10"/>
        <rFont val="Tahoma"/>
        <family val="2"/>
      </rPr>
      <t>K</t>
    </r>
  </si>
  <si>
    <t xml:space="preserve">prosječni stvarni mjesečni dotok na UPOV
</t>
  </si>
  <si>
    <t>m3/mjesec</t>
  </si>
  <si>
    <t>HRK/m3</t>
  </si>
  <si>
    <t>HRK</t>
  </si>
  <si>
    <t xml:space="preserve">prosječni stvarni dotok na UPOV u satu
</t>
  </si>
  <si>
    <t>RAZLIKA TROŠKA</t>
  </si>
  <si>
    <t>oznaka</t>
  </si>
  <si>
    <t>stvarni mjesečni trošak/
prosječni stvarni mjesečni dotok</t>
  </si>
  <si>
    <t>ukupna razlika:</t>
  </si>
  <si>
    <t xml:space="preserve">stvarni mjesečni trošak - struja+kemikalije
</t>
  </si>
  <si>
    <t>Red. br.</t>
  </si>
  <si>
    <t xml:space="preserve">1. </t>
  </si>
  <si>
    <t>1.1</t>
  </si>
  <si>
    <t>1.2</t>
  </si>
  <si>
    <t>1.3</t>
  </si>
  <si>
    <t>1.4.</t>
  </si>
  <si>
    <t>1.5</t>
  </si>
  <si>
    <t>1.6.</t>
  </si>
  <si>
    <t xml:space="preserve">2. </t>
  </si>
  <si>
    <t>2.1</t>
  </si>
  <si>
    <t>UKUPNO 2</t>
  </si>
  <si>
    <t xml:space="preserve">3. </t>
  </si>
  <si>
    <t>3.1</t>
  </si>
  <si>
    <t>3.2</t>
  </si>
  <si>
    <t>3.3</t>
  </si>
  <si>
    <t>3.4</t>
  </si>
  <si>
    <t>UKUPNO 3</t>
  </si>
  <si>
    <t>4.</t>
  </si>
  <si>
    <t>4.1</t>
  </si>
  <si>
    <t>4.2</t>
  </si>
  <si>
    <t>4.3</t>
  </si>
  <si>
    <t>4.4</t>
  </si>
  <si>
    <t>4.5</t>
  </si>
  <si>
    <t>4.6</t>
  </si>
  <si>
    <t>4.7.</t>
  </si>
  <si>
    <t>UKUPNO 4</t>
  </si>
  <si>
    <t>5.</t>
  </si>
  <si>
    <t>5.1</t>
  </si>
  <si>
    <t>5.1.1</t>
  </si>
  <si>
    <t>5.1.2</t>
  </si>
  <si>
    <t>5.1.3</t>
  </si>
  <si>
    <t>5.1.5</t>
  </si>
  <si>
    <t>UKUPNO 5.1</t>
  </si>
  <si>
    <t>5.2</t>
  </si>
  <si>
    <t>5.2.1.</t>
  </si>
  <si>
    <t>5.2.2.</t>
  </si>
  <si>
    <t>5.2.3</t>
  </si>
  <si>
    <t>5.2.4</t>
  </si>
  <si>
    <t>UKUPNO 5.2</t>
  </si>
  <si>
    <t>5.3</t>
  </si>
  <si>
    <t>5.3.1</t>
  </si>
  <si>
    <t>5.3.2</t>
  </si>
  <si>
    <t>5.3.3</t>
  </si>
  <si>
    <t>5.3.4</t>
  </si>
  <si>
    <t>UKUPNO 5.3</t>
  </si>
  <si>
    <t>5.4</t>
  </si>
  <si>
    <t>5.4.1</t>
  </si>
  <si>
    <t>5.4.2</t>
  </si>
  <si>
    <t>5.4.3</t>
  </si>
  <si>
    <t>5.4.4.</t>
  </si>
  <si>
    <t>UKUPNO 5.4</t>
  </si>
  <si>
    <t>5.5</t>
  </si>
  <si>
    <t>5.5.1</t>
  </si>
  <si>
    <t>5.5.2</t>
  </si>
  <si>
    <t>5.5.3</t>
  </si>
  <si>
    <t>5.5.4</t>
  </si>
  <si>
    <t>UKUPNO 5.5</t>
  </si>
  <si>
    <t>UKUPNO 5</t>
  </si>
  <si>
    <t>6.</t>
  </si>
  <si>
    <t>6.1</t>
  </si>
  <si>
    <t>6.2</t>
  </si>
  <si>
    <t>6.3</t>
  </si>
  <si>
    <t>6.4</t>
  </si>
  <si>
    <t>UKUPNO 6</t>
  </si>
  <si>
    <t xml:space="preserve">7. </t>
  </si>
  <si>
    <t>7.1</t>
  </si>
  <si>
    <t>7.2</t>
  </si>
  <si>
    <t>UKUPNO 7</t>
  </si>
  <si>
    <t>8.</t>
  </si>
  <si>
    <t>8.1</t>
  </si>
  <si>
    <t>8.2</t>
  </si>
  <si>
    <t>8.3</t>
  </si>
  <si>
    <t>UKUPNO 8</t>
  </si>
  <si>
    <t>9</t>
  </si>
  <si>
    <t>9.1.</t>
  </si>
  <si>
    <t>9.2.</t>
  </si>
  <si>
    <t>9.3.</t>
  </si>
  <si>
    <t>10.</t>
  </si>
  <si>
    <t>10.1.</t>
  </si>
  <si>
    <t>11.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</si>
  <si>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</si>
  <si>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</si>
  <si>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</si>
  <si>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</si>
  <si>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</si>
  <si>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</si>
  <si>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</si>
  <si>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</si>
  <si>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</si>
  <si>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</si>
  <si>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</si>
  <si>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UKUPNO 11</t>
  </si>
  <si>
    <t>Opis stavke</t>
  </si>
  <si>
    <t xml:space="preserve">Projektiranje i istražni radovi </t>
  </si>
  <si>
    <t xml:space="preserve">Izmjena i dopuna postojećeg/izrada novog Idejnog projekta Uređaja za pročišćavanje otpadnih voda Križevci, uključujući i  izradu  dokumentacije s osnove zaštite okoliša, ukoliko je potrebno (ovi eventualno potrebni radovi trebaju biti uključeni u cijenu ove stavke). </t>
  </si>
  <si>
    <t>Izrada svih nužnih geodetskih radova i elaborata potrebnih za izradu sve potrebne projektne dokumentacije</t>
  </si>
  <si>
    <t xml:space="preserve">Izrada Glavnog projekta uključivo s ishođenjem Građevinske dozvole.  </t>
  </si>
  <si>
    <t>Ishođenje dozvola i naknade</t>
  </si>
  <si>
    <t>Ishođenje svih potrebnih dozvola i suglasnosti, te uplata naknade za priključnu snagu Uređaja</t>
  </si>
  <si>
    <t>Opće aktivnosti</t>
  </si>
  <si>
    <t>Priprema plana izvođenja radova, plana upravljanja okolišem, plana upravljanja kvalitetom i sl. (uključujući sve eventualne izmjene i dopune) te osiguranje kvalitete tijekom projektiranja i izgradnje uključujući ispitivanja tijekom izgradnje (uključujući tekuća i kontrolna ispitivanja od strane neovisnih laboratorija)</t>
  </si>
  <si>
    <t>Izrada priručnika o rukovanju i održavanju</t>
  </si>
  <si>
    <t>Operativna obuka osoblja naručitelja</t>
  </si>
  <si>
    <t>Troškovi Testova po dovršetku (uključivo pokusni rad)</t>
  </si>
  <si>
    <t xml:space="preserve">Pripremni i završni radovi </t>
  </si>
  <si>
    <t>Dobava i postavljanje znakova, uspostava ureda Izvođača i ostalih potrebnih objekata, uspostava radionica, ureda za osoblje Inženjera, osiguranje pristupa gradilištu i razne usluge za mobilizaciju i obuku osoblja Investitora. Općenito upravljanje gradilištem i objektima tijekom izgradnje. Osiguranje zaštite mjera zaštite na radu tijekom izgradnje.</t>
  </si>
  <si>
    <t>Općenito upravljanje gradilištem i gore spomenutim objektima tijekom izgradnje. Osiguranje mjera zaštite na radu tijekom izgradnje.</t>
  </si>
  <si>
    <t>Uklanjanje i rušenje za to predviđenih postojećih objekata na UPOV-u</t>
  </si>
  <si>
    <t>Uklanjanje svih privremenih objekata po završetku izgradnje i općenito čišćenje lokacije.</t>
  </si>
  <si>
    <t>Iskolčenje svih objekata i infrastrukture</t>
  </si>
  <si>
    <t>Poboljšanje tla, nasipavanje, iskopi i izvedba specijalnog temeljenja</t>
  </si>
  <si>
    <t>Rezervni dijelovi i oprema za održavanje</t>
  </si>
  <si>
    <t>Postrojenje - glavne cjeline</t>
  </si>
  <si>
    <t>Mehanički predtretman (dolazni kolektor, ulazna crpna stanica, stanica za prihvat septičkih jama, mehanički predtretman (uklanjanje finog otpada, pijeska i masti)</t>
  </si>
  <si>
    <t>Dobava i montaža strojarske opreme za pripadajuču tehnološku cjelinu</t>
  </si>
  <si>
    <t>Dobava i montaža elektrotehničke opreme za pripadajuću tehnološku cjelinu</t>
  </si>
  <si>
    <t>Građevinski radovi za objekte pripadajuće tehnološke cjeline uključivo i ventilaciju (odsisavanje) prostora, grijanje i dr.</t>
  </si>
  <si>
    <t>Dobava i montaža mjerno-regulacijske opreme za pripadajuću tehnološku cjelinu</t>
  </si>
  <si>
    <t>Biološko pročišćavanje</t>
  </si>
  <si>
    <t xml:space="preserve">Građevinski radovi za objekte pripadajuće tehnološke cjeline </t>
  </si>
  <si>
    <t>Obrada suvišnog biološkog mulja (crpna stanica suvišnog mulja (ako je primjenjivo),uguščivanje, aerobna stabilizacija/spremnici mulja, dehidracija mulja)</t>
  </si>
  <si>
    <t>Dobava i montaža strojarske opreme za pripadajuću tehnološku cjelinu</t>
  </si>
  <si>
    <t>Sušenje mulja</t>
  </si>
  <si>
    <t>Izlazno mjerno okno i ispusna građevina, spremnik i crpna stanica za tehnološku vodu</t>
  </si>
  <si>
    <t xml:space="preserve">Obrada onečišćenog zraka </t>
  </si>
  <si>
    <t>NUS (SCADA)</t>
  </si>
  <si>
    <t>NUS (SCADA, Hardver i Softver) - Postrojenje za pročišćavanje otpadnih voda</t>
  </si>
  <si>
    <t>CCTV nadzor UPOV-a</t>
  </si>
  <si>
    <t>Upravna zgrada/netehnološki objekti i prostori</t>
  </si>
  <si>
    <t>Ukupna vrijednost svih vrsta građevinskih i obrtničkih radova</t>
  </si>
  <si>
    <t>Oprema prostora namještajem i potrebnom tehnikom i opremom</t>
  </si>
  <si>
    <t>Grijanje, hlađenje, ventilacija i sanitarna potrošna topla voda (PTV) prostora i dr.</t>
  </si>
  <si>
    <t>Pogonska zgrada/tehnološki objekti i prostori</t>
  </si>
  <si>
    <t>Pristupna cesta</t>
  </si>
  <si>
    <t>Sve vrste građevinskih i ostalih radova, materijala, oborinske odvodnje i dr. za radove izgradnje pristupne ceste</t>
  </si>
  <si>
    <t>Infrastruktura i krajobrazno uređenje Uređaja</t>
  </si>
  <si>
    <t>Priprema terena na lokaciji Uređaja (planiranje terena, potporni zidovi i sl.)</t>
  </si>
  <si>
    <t>Unutarnja prometnica i parkirališta</t>
  </si>
  <si>
    <t>Opskrba pitkom vodom i vanjska hidrantska mreža</t>
  </si>
  <si>
    <t>Interni sustav odvodnje oborinskih voda</t>
  </si>
  <si>
    <t>Interni sustav odvodnje sanitarnih i tehnološkh otpadnih voda</t>
  </si>
  <si>
    <t>Razvod tehnološke vode</t>
  </si>
  <si>
    <t>Krajobrazno uređenje</t>
  </si>
  <si>
    <t>Vanjsko osvjetljenje</t>
  </si>
  <si>
    <t>Izgradnja svih priključaka na infrastrukturu</t>
  </si>
  <si>
    <t>Izgradnja gravitacijskog  cjevovoda  prema recipijentu i ispusne građevine</t>
  </si>
  <si>
    <t>Ograda Postrojenja</t>
  </si>
  <si>
    <t>Jedinica mjere</t>
  </si>
  <si>
    <t>Količina stavke</t>
  </si>
  <si>
    <t>Jedinična cijena stavke (HRK, bez PDV-a)</t>
  </si>
  <si>
    <t>UKUPNO 9</t>
  </si>
  <si>
    <t>UKUPNO 10</t>
  </si>
  <si>
    <t>Ukupna cijena, (HRK, bez PDV-a)</t>
  </si>
  <si>
    <t>Razvoj vodnokomunalne infrastrukture aglomeracije Križevci
IZGRADNJA UREĐAJA III STUPNJA PROČIŠĆAVANJA OTPADNIH VODA KAPACITETA 21.000 ES
(UPOV Križevci)</t>
  </si>
  <si>
    <t>komad</t>
  </si>
  <si>
    <t xml:space="preserve">Izrada Projekta izvedenog stanja uključivo geodetske snimke izvedenog stanja </t>
  </si>
  <si>
    <t xml:space="preserve">Izrada Izvedbenog projekta </t>
  </si>
  <si>
    <t>IZGRADNJA UREĐAJA III STUPNJA PROČIŠĆAVANJA OTPADNIH VODA KAPACITETA 21.000 ES
(UPOV Križevci)</t>
  </si>
  <si>
    <t>CIJENA bez PDV-a:</t>
  </si>
  <si>
    <t>CIJENA s  PDV-om:</t>
  </si>
  <si>
    <t>PDV:</t>
  </si>
  <si>
    <t>UKUPNO 1</t>
  </si>
  <si>
    <t>Knjiga 4 - Troškovnik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</si>
</sst>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\ _k_n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b/>
      <vertAlign val="subscript"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vertAlign val="subscript"/>
      <sz val="10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Tahoma"/>
      <family val="2"/>
    </font>
    <font>
      <b/>
      <sz val="11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i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sz val="10"/>
      <color rgb="FFFF0000"/>
      <name val="Tahoma"/>
      <family val="2"/>
    </font>
    <font>
      <sz val="11"/>
      <color rgb="FFFF0000"/>
      <name val="Tahoma"/>
      <family val="2"/>
    </font>
    <font>
      <b/>
      <sz val="10"/>
      <color rgb="FFFF0000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AADB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4" fontId="12" fillId="0" borderId="6">
      <alignment horizontal="left" vertical="center" wrapText="1"/>
      <protection/>
    </xf>
    <xf numFmtId="39" fontId="11" fillId="0" borderId="7">
      <alignment horizontal="right" vertical="top" wrapText="1"/>
      <protection/>
    </xf>
    <xf numFmtId="0" fontId="47" fillId="0" borderId="8" applyNumberFormat="0" applyFill="0" applyAlignment="0" applyProtection="0"/>
    <xf numFmtId="0" fontId="11" fillId="0" borderId="0">
      <alignment/>
      <protection/>
    </xf>
    <xf numFmtId="0" fontId="48" fillId="31" borderId="0" applyNumberFormat="0" applyBorder="0" applyAlignment="0" applyProtection="0"/>
    <xf numFmtId="0" fontId="11" fillId="0" borderId="0">
      <alignment/>
      <protection/>
    </xf>
    <xf numFmtId="0" fontId="0" fillId="32" borderId="9" applyNumberFormat="0" applyFont="0" applyAlignment="0" applyProtection="0"/>
    <xf numFmtId="0" fontId="49" fillId="27" borderId="10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11">
      <alignment horizontal="left" vertical="top" wrapText="1"/>
      <protection/>
    </xf>
    <xf numFmtId="0" fontId="11" fillId="0" borderId="12">
      <alignment horizontal="left" vertical="top" wrapText="1"/>
      <protection/>
    </xf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53" fillId="0" borderId="0" xfId="0" applyFont="1" applyAlignment="1" applyProtection="1">
      <alignment vertical="center"/>
      <protection/>
    </xf>
    <xf numFmtId="0" fontId="54" fillId="0" borderId="0" xfId="0" applyFont="1" applyAlignment="1">
      <alignment vertical="center"/>
    </xf>
    <xf numFmtId="0" fontId="55" fillId="0" borderId="0" xfId="0" applyFont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56" fillId="33" borderId="0" xfId="0" applyFont="1" applyFill="1" applyAlignment="1" applyProtection="1">
      <alignment horizontal="center" vertical="center"/>
      <protection locked="0"/>
    </xf>
    <xf numFmtId="0" fontId="54" fillId="33" borderId="0" xfId="0" applyFont="1" applyFill="1" applyAlignment="1">
      <alignment vertical="center"/>
    </xf>
    <xf numFmtId="0" fontId="56" fillId="0" borderId="0" xfId="0" applyFont="1" applyFill="1" applyAlignment="1" applyProtection="1">
      <alignment horizontal="right" vertical="center"/>
      <protection/>
    </xf>
    <xf numFmtId="0" fontId="56" fillId="33" borderId="0" xfId="0" applyFont="1" applyFill="1" applyAlignment="1" applyProtection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53" fillId="0" borderId="0" xfId="0" applyFont="1" applyAlignment="1" applyProtection="1">
      <alignment/>
      <protection/>
    </xf>
    <xf numFmtId="0" fontId="54" fillId="0" borderId="0" xfId="0" applyFont="1" applyBorder="1" applyAlignment="1">
      <alignment vertical="center"/>
    </xf>
    <xf numFmtId="0" fontId="56" fillId="12" borderId="0" xfId="0" applyFont="1" applyFill="1" applyAlignment="1" applyProtection="1">
      <alignment horizontal="center" vertical="center"/>
      <protection locked="0"/>
    </xf>
    <xf numFmtId="0" fontId="56" fillId="12" borderId="0" xfId="0" applyFont="1" applyFill="1" applyAlignment="1" applyProtection="1">
      <alignment horizontal="right" vertical="center"/>
      <protection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Alignment="1">
      <alignment vertical="center"/>
    </xf>
    <xf numFmtId="4" fontId="53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0" xfId="0" applyFont="1" applyFill="1" applyAlignment="1">
      <alignment vertical="center"/>
    </xf>
    <xf numFmtId="1" fontId="53" fillId="0" borderId="0" xfId="0" applyNumberFormat="1" applyFont="1" applyFill="1" applyBorder="1" applyAlignment="1" applyProtection="1">
      <alignment vertical="center" wrapText="1"/>
      <protection/>
    </xf>
    <xf numFmtId="0" fontId="56" fillId="12" borderId="0" xfId="0" applyFont="1" applyFill="1" applyAlignment="1" applyProtection="1">
      <alignment horizontal="center" vertical="center"/>
      <protection locked="0"/>
    </xf>
    <xf numFmtId="0" fontId="53" fillId="34" borderId="6" xfId="0" applyFont="1" applyFill="1" applyBorder="1" applyAlignment="1">
      <alignment horizontal="center" vertical="center" wrapText="1"/>
    </xf>
    <xf numFmtId="0" fontId="56" fillId="0" borderId="0" xfId="0" applyFont="1" applyFill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 locked="0"/>
    </xf>
    <xf numFmtId="0" fontId="56" fillId="0" borderId="0" xfId="0" applyFont="1" applyBorder="1" applyAlignment="1">
      <alignment vertical="center"/>
    </xf>
    <xf numFmtId="0" fontId="53" fillId="35" borderId="14" xfId="0" applyFont="1" applyFill="1" applyBorder="1" applyAlignment="1" applyProtection="1">
      <alignment horizontal="center" vertical="center" wrapText="1"/>
      <protection/>
    </xf>
    <xf numFmtId="0" fontId="53" fillId="35" borderId="15" xfId="0" applyFont="1" applyFill="1" applyBorder="1" applyAlignment="1" applyProtection="1">
      <alignment horizontal="center" vertical="center" wrapText="1"/>
      <protection/>
    </xf>
    <xf numFmtId="0" fontId="53" fillId="35" borderId="16" xfId="0" applyFont="1" applyFill="1" applyBorder="1" applyAlignment="1" applyProtection="1">
      <alignment horizontal="center" vertical="center" wrapText="1"/>
      <protection/>
    </xf>
    <xf numFmtId="2" fontId="53" fillId="0" borderId="17" xfId="0" applyNumberFormat="1" applyFont="1" applyFill="1" applyBorder="1" applyAlignment="1">
      <alignment horizontal="center" vertical="center"/>
    </xf>
    <xf numFmtId="1" fontId="53" fillId="0" borderId="17" xfId="0" applyNumberFormat="1" applyFont="1" applyFill="1" applyBorder="1" applyAlignment="1" applyProtection="1">
      <alignment vertical="center" wrapText="1"/>
      <protection/>
    </xf>
    <xf numFmtId="0" fontId="54" fillId="0" borderId="0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vertical="top"/>
    </xf>
    <xf numFmtId="0" fontId="53" fillId="36" borderId="6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6" borderId="18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/>
    </xf>
    <xf numFmtId="0" fontId="53" fillId="36" borderId="20" xfId="0" applyFont="1" applyFill="1" applyBorder="1" applyAlignment="1">
      <alignment horizontal="center" vertical="center"/>
    </xf>
    <xf numFmtId="0" fontId="56" fillId="37" borderId="6" xfId="0" applyFont="1" applyFill="1" applyBorder="1" applyAlignment="1">
      <alignment horizontal="center"/>
    </xf>
    <xf numFmtId="0" fontId="56" fillId="38" borderId="6" xfId="0" applyFont="1" applyFill="1" applyBorder="1" applyAlignment="1">
      <alignment horizontal="center"/>
    </xf>
    <xf numFmtId="0" fontId="56" fillId="37" borderId="18" xfId="0" applyFont="1" applyFill="1" applyBorder="1" applyAlignment="1">
      <alignment horizontal="center"/>
    </xf>
    <xf numFmtId="0" fontId="56" fillId="39" borderId="0" xfId="0" applyFont="1" applyFill="1" applyAlignment="1">
      <alignment/>
    </xf>
    <xf numFmtId="0" fontId="56" fillId="39" borderId="20" xfId="0" applyFont="1" applyFill="1" applyBorder="1" applyAlignment="1">
      <alignment/>
    </xf>
    <xf numFmtId="0" fontId="56" fillId="39" borderId="21" xfId="0" applyFont="1" applyFill="1" applyBorder="1" applyAlignment="1">
      <alignment/>
    </xf>
    <xf numFmtId="4" fontId="56" fillId="3" borderId="22" xfId="0" applyNumberFormat="1" applyFont="1" applyFill="1" applyBorder="1" applyAlignment="1" applyProtection="1">
      <alignment horizontal="center" vertical="center"/>
      <protection locked="0"/>
    </xf>
    <xf numFmtId="4" fontId="56" fillId="3" borderId="23" xfId="0" applyNumberFormat="1" applyFont="1" applyFill="1" applyBorder="1" applyAlignment="1" applyProtection="1">
      <alignment horizontal="center" vertical="center"/>
      <protection locked="0"/>
    </xf>
    <xf numFmtId="1" fontId="56" fillId="7" borderId="22" xfId="0" applyNumberFormat="1" applyFont="1" applyFill="1" applyBorder="1" applyAlignment="1" applyProtection="1">
      <alignment horizontal="left" vertical="center" wrapText="1"/>
      <protection/>
    </xf>
    <xf numFmtId="1" fontId="53" fillId="7" borderId="24" xfId="0" applyNumberFormat="1" applyFont="1" applyFill="1" applyBorder="1" applyAlignment="1" applyProtection="1">
      <alignment vertical="center" wrapText="1"/>
      <protection/>
    </xf>
    <xf numFmtId="2" fontId="56" fillId="7" borderId="25" xfId="0" applyNumberFormat="1" applyFont="1" applyFill="1" applyBorder="1" applyAlignment="1" applyProtection="1">
      <alignment horizontal="center" vertical="center" wrapText="1"/>
      <protection/>
    </xf>
    <xf numFmtId="2" fontId="56" fillId="7" borderId="18" xfId="0" applyNumberFormat="1" applyFont="1" applyFill="1" applyBorder="1" applyAlignment="1" applyProtection="1">
      <alignment horizontal="center" vertical="center" wrapText="1"/>
      <protection/>
    </xf>
    <xf numFmtId="2" fontId="56" fillId="7" borderId="26" xfId="0" applyNumberFormat="1" applyFont="1" applyFill="1" applyBorder="1" applyAlignment="1" applyProtection="1">
      <alignment horizontal="center" vertical="center" wrapText="1"/>
      <protection/>
    </xf>
    <xf numFmtId="2" fontId="56" fillId="7" borderId="27" xfId="0" applyNumberFormat="1" applyFont="1" applyFill="1" applyBorder="1" applyAlignment="1" applyProtection="1">
      <alignment horizontal="center" vertical="center" wrapText="1"/>
      <protection/>
    </xf>
    <xf numFmtId="1" fontId="53" fillId="7" borderId="0" xfId="0" applyNumberFormat="1" applyFont="1" applyFill="1" applyBorder="1" applyAlignment="1" applyProtection="1">
      <alignment vertical="center" wrapText="1"/>
      <protection/>
    </xf>
    <xf numFmtId="2" fontId="53" fillId="7" borderId="15" xfId="0" applyNumberFormat="1" applyFont="1" applyFill="1" applyBorder="1" applyAlignment="1">
      <alignment horizontal="center" vertical="center"/>
    </xf>
    <xf numFmtId="0" fontId="53" fillId="7" borderId="28" xfId="0" applyFont="1" applyFill="1" applyBorder="1" applyAlignment="1" applyProtection="1">
      <alignment horizontal="center" vertical="center" wrapText="1"/>
      <protection/>
    </xf>
    <xf numFmtId="0" fontId="53" fillId="7" borderId="29" xfId="0" applyFont="1" applyFill="1" applyBorder="1" applyAlignment="1" applyProtection="1">
      <alignment horizontal="center" vertical="center" wrapText="1"/>
      <protection/>
    </xf>
    <xf numFmtId="0" fontId="53" fillId="40" borderId="30" xfId="0" applyFont="1" applyFill="1" applyBorder="1" applyAlignment="1" applyProtection="1">
      <alignment horizontal="center" vertical="center" wrapText="1"/>
      <protection/>
    </xf>
    <xf numFmtId="0" fontId="53" fillId="40" borderId="24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53" fillId="7" borderId="31" xfId="0" applyFont="1" applyFill="1" applyBorder="1" applyAlignment="1">
      <alignment horizontal="center" vertical="center"/>
    </xf>
    <xf numFmtId="0" fontId="53" fillId="7" borderId="32" xfId="0" applyFont="1" applyFill="1" applyBorder="1" applyAlignment="1">
      <alignment horizontal="center" vertical="center"/>
    </xf>
    <xf numFmtId="0" fontId="53" fillId="7" borderId="31" xfId="0" applyFont="1" applyFill="1" applyBorder="1" applyAlignment="1" applyProtection="1">
      <alignment horizontal="center" vertical="center" wrapText="1"/>
      <protection/>
    </xf>
    <xf numFmtId="0" fontId="53" fillId="7" borderId="32" xfId="0" applyFont="1" applyFill="1" applyBorder="1" applyAlignment="1" applyProtection="1">
      <alignment horizontal="center" vertical="center" wrapText="1"/>
      <protection/>
    </xf>
    <xf numFmtId="0" fontId="53" fillId="34" borderId="33" xfId="0" applyFont="1" applyFill="1" applyBorder="1" applyAlignment="1" applyProtection="1">
      <alignment horizontal="center" vertical="center" wrapText="1"/>
      <protection/>
    </xf>
    <xf numFmtId="0" fontId="53" fillId="34" borderId="34" xfId="0" applyFont="1" applyFill="1" applyBorder="1" applyAlignment="1" applyProtection="1">
      <alignment horizontal="center" vertical="center" wrapText="1"/>
      <protection/>
    </xf>
    <xf numFmtId="0" fontId="53" fillId="34" borderId="35" xfId="0" applyFont="1" applyFill="1" applyBorder="1" applyAlignment="1" applyProtection="1">
      <alignment horizontal="center" vertical="center" wrapText="1"/>
      <protection/>
    </xf>
    <xf numFmtId="0" fontId="53" fillId="7" borderId="31" xfId="0" applyFont="1" applyFill="1" applyBorder="1" applyAlignment="1">
      <alignment horizontal="center" vertical="center" wrapText="1"/>
    </xf>
    <xf numFmtId="0" fontId="53" fillId="7" borderId="32" xfId="0" applyFont="1" applyFill="1" applyBorder="1" applyAlignment="1">
      <alignment horizontal="center" vertical="center" wrapText="1"/>
    </xf>
    <xf numFmtId="0" fontId="56" fillId="19" borderId="36" xfId="0" applyFont="1" applyFill="1" applyBorder="1" applyAlignment="1" applyProtection="1">
      <alignment horizontal="center" vertical="center"/>
      <protection locked="0"/>
    </xf>
    <xf numFmtId="0" fontId="56" fillId="19" borderId="34" xfId="0" applyFont="1" applyFill="1" applyBorder="1" applyAlignment="1" applyProtection="1">
      <alignment horizontal="center" vertical="center"/>
      <protection locked="0"/>
    </xf>
    <xf numFmtId="0" fontId="56" fillId="19" borderId="35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Alignment="1" applyProtection="1">
      <alignment horizontal="center"/>
      <protection/>
    </xf>
    <xf numFmtId="49" fontId="53" fillId="0" borderId="39" xfId="0" applyNumberFormat="1" applyFont="1" applyBorder="1" applyAlignment="1" applyProtection="1">
      <alignment horizontal="left" vertical="center"/>
      <protection/>
    </xf>
    <xf numFmtId="49" fontId="53" fillId="0" borderId="40" xfId="0" applyNumberFormat="1" applyFont="1" applyBorder="1" applyAlignment="1" applyProtection="1">
      <alignment horizontal="left" vertical="center"/>
      <protection/>
    </xf>
    <xf numFmtId="0" fontId="57" fillId="0" borderId="11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horizontal="justify"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 horizontal="center"/>
      <protection/>
    </xf>
    <xf numFmtId="0" fontId="54" fillId="0" borderId="12" xfId="0" applyFont="1" applyBorder="1" applyAlignment="1" applyProtection="1">
      <alignment/>
      <protection/>
    </xf>
    <xf numFmtId="49" fontId="58" fillId="41" borderId="25" xfId="0" applyNumberFormat="1" applyFont="1" applyFill="1" applyBorder="1" applyAlignment="1" applyProtection="1">
      <alignment horizontal="left" vertical="center" wrapText="1"/>
      <protection/>
    </xf>
    <xf numFmtId="49" fontId="58" fillId="41" borderId="41" xfId="0" applyNumberFormat="1" applyFont="1" applyFill="1" applyBorder="1" applyAlignment="1" applyProtection="1">
      <alignment horizontal="left" vertical="center" wrapText="1"/>
      <protection/>
    </xf>
    <xf numFmtId="0" fontId="59" fillId="41" borderId="42" xfId="0" applyFont="1" applyFill="1" applyBorder="1" applyAlignment="1" applyProtection="1">
      <alignment horizontal="center" wrapText="1"/>
      <protection/>
    </xf>
    <xf numFmtId="0" fontId="34" fillId="37" borderId="18" xfId="0" applyFont="1" applyFill="1" applyBorder="1" applyAlignment="1" applyProtection="1">
      <alignment horizontal="center" vertical="center" wrapText="1"/>
      <protection/>
    </xf>
    <xf numFmtId="0" fontId="34" fillId="37" borderId="37" xfId="0" applyFont="1" applyFill="1" applyBorder="1" applyAlignment="1" applyProtection="1">
      <alignment horizontal="center" vertical="center" wrapText="1"/>
      <protection/>
    </xf>
    <xf numFmtId="0" fontId="34" fillId="37" borderId="38" xfId="0" applyFont="1" applyFill="1" applyBorder="1" applyAlignment="1" applyProtection="1">
      <alignment horizontal="center" vertical="center" wrapText="1"/>
      <protection/>
    </xf>
    <xf numFmtId="0" fontId="57" fillId="0" borderId="6" xfId="0" applyFont="1" applyBorder="1" applyAlignment="1" applyProtection="1">
      <alignment horizontal="center" vertical="center" wrapText="1"/>
      <protection/>
    </xf>
    <xf numFmtId="0" fontId="57" fillId="0" borderId="6" xfId="0" applyFont="1" applyBorder="1" applyAlignment="1" applyProtection="1">
      <alignment horizontal="justify" vertical="center" wrapText="1"/>
      <protection/>
    </xf>
    <xf numFmtId="0" fontId="57" fillId="0" borderId="6" xfId="0" applyFont="1" applyBorder="1" applyAlignment="1" applyProtection="1">
      <alignment horizontal="center" wrapText="1"/>
      <protection/>
    </xf>
    <xf numFmtId="49" fontId="8" fillId="0" borderId="6" xfId="0" applyNumberFormat="1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justify" vertical="center"/>
      <protection/>
    </xf>
    <xf numFmtId="0" fontId="54" fillId="0" borderId="6" xfId="0" applyFont="1" applyBorder="1" applyAlignment="1" applyProtection="1">
      <alignment vertical="center" wrapText="1"/>
      <protection/>
    </xf>
    <xf numFmtId="0" fontId="8" fillId="0" borderId="6" xfId="0" applyFont="1" applyBorder="1" applyAlignment="1" applyProtection="1">
      <alignment horizontal="center"/>
      <protection/>
    </xf>
    <xf numFmtId="0" fontId="54" fillId="0" borderId="6" xfId="0" applyFont="1" applyBorder="1" applyAlignment="1" applyProtection="1">
      <alignment wrapText="1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justify" vertical="center" wrapText="1"/>
      <protection/>
    </xf>
    <xf numFmtId="0" fontId="7" fillId="0" borderId="6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" wrapText="1"/>
      <protection/>
    </xf>
    <xf numFmtId="2" fontId="54" fillId="0" borderId="6" xfId="0" applyNumberFormat="1" applyFont="1" applyBorder="1" applyAlignment="1" applyProtection="1">
      <alignment horizontal="right" wrapText="1"/>
      <protection/>
    </xf>
    <xf numFmtId="49" fontId="7" fillId="0" borderId="7" xfId="0" applyNumberFormat="1" applyFont="1" applyBorder="1" applyAlignment="1" applyProtection="1">
      <alignment horizontal="center" vertical="center"/>
      <protection/>
    </xf>
    <xf numFmtId="0" fontId="57" fillId="0" borderId="6" xfId="0" applyFont="1" applyBorder="1" applyAlignment="1" applyProtection="1">
      <alignment horizontal="right" vertical="center" wrapText="1"/>
      <protection/>
    </xf>
    <xf numFmtId="2" fontId="57" fillId="4" borderId="6" xfId="0" applyNumberFormat="1" applyFont="1" applyFill="1" applyBorder="1" applyAlignment="1" applyProtection="1">
      <alignment wrapText="1"/>
      <protection/>
    </xf>
    <xf numFmtId="0" fontId="8" fillId="0" borderId="6" xfId="0" applyFont="1" applyBorder="1" applyAlignment="1" applyProtection="1">
      <alignment horizontal="center" vertical="center"/>
      <protection/>
    </xf>
    <xf numFmtId="164" fontId="57" fillId="0" borderId="6" xfId="0" applyNumberFormat="1" applyFont="1" applyBorder="1" applyAlignment="1" applyProtection="1">
      <alignment wrapText="1"/>
      <protection/>
    </xf>
    <xf numFmtId="2" fontId="57" fillId="4" borderId="6" xfId="0" applyNumberFormat="1" applyFont="1" applyFill="1" applyBorder="1" applyAlignment="1" applyProtection="1">
      <alignment horizontal="right" wrapText="1"/>
      <protection/>
    </xf>
    <xf numFmtId="164" fontId="54" fillId="0" borderId="6" xfId="0" applyNumberFormat="1" applyFont="1" applyBorder="1" applyAlignment="1" applyProtection="1">
      <alignment wrapText="1"/>
      <protection/>
    </xf>
    <xf numFmtId="0" fontId="8" fillId="0" borderId="6" xfId="0" applyFont="1" applyBorder="1" applyAlignment="1" applyProtection="1">
      <alignment horizontal="justify" vertical="center" wrapText="1"/>
      <protection/>
    </xf>
    <xf numFmtId="0" fontId="8" fillId="0" borderId="6" xfId="0" applyFont="1" applyBorder="1" applyAlignment="1" applyProtection="1">
      <alignment horizontal="center" vertical="center" wrapText="1"/>
      <protection/>
    </xf>
    <xf numFmtId="0" fontId="8" fillId="0" borderId="6" xfId="0" applyFont="1" applyBorder="1" applyAlignment="1" applyProtection="1">
      <alignment horizontal="center" wrapText="1"/>
      <protection/>
    </xf>
    <xf numFmtId="164" fontId="54" fillId="0" borderId="6" xfId="0" applyNumberFormat="1" applyFont="1" applyBorder="1" applyAlignment="1" applyProtection="1">
      <alignment horizontal="right" wrapText="1"/>
      <protection/>
    </xf>
    <xf numFmtId="0" fontId="53" fillId="0" borderId="6" xfId="0" applyFont="1" applyBorder="1" applyAlignment="1" applyProtection="1">
      <alignment horizontal="center" vertical="center" wrapText="1"/>
      <protection/>
    </xf>
    <xf numFmtId="0" fontId="53" fillId="0" borderId="6" xfId="0" applyFont="1" applyBorder="1" applyAlignment="1" applyProtection="1">
      <alignment horizontal="justify" vertical="center" wrapText="1"/>
      <protection/>
    </xf>
    <xf numFmtId="0" fontId="53" fillId="0" borderId="6" xfId="0" applyFont="1" applyBorder="1" applyAlignment="1" applyProtection="1">
      <alignment horizontal="center" wrapText="1"/>
      <protection/>
    </xf>
    <xf numFmtId="0" fontId="57" fillId="0" borderId="6" xfId="0" applyFont="1" applyBorder="1" applyAlignment="1" applyProtection="1">
      <alignment horizontal="right" wrapText="1"/>
      <protection/>
    </xf>
    <xf numFmtId="2" fontId="57" fillId="0" borderId="6" xfId="0" applyNumberFormat="1" applyFont="1" applyBorder="1" applyAlignment="1" applyProtection="1">
      <alignment wrapText="1"/>
      <protection/>
    </xf>
    <xf numFmtId="0" fontId="8" fillId="0" borderId="6" xfId="0" applyFont="1" applyBorder="1" applyAlignment="1" applyProtection="1">
      <alignment horizontal="left" vertical="center" wrapText="1"/>
      <protection/>
    </xf>
    <xf numFmtId="4" fontId="54" fillId="0" borderId="6" xfId="0" applyNumberFormat="1" applyFont="1" applyBorder="1" applyAlignment="1" applyProtection="1">
      <alignment horizontal="right" wrapText="1"/>
      <protection/>
    </xf>
    <xf numFmtId="49" fontId="53" fillId="0" borderId="6" xfId="0" applyNumberFormat="1" applyFont="1" applyBorder="1" applyAlignment="1" applyProtection="1">
      <alignment horizontal="center" vertical="center" wrapText="1"/>
      <protection/>
    </xf>
    <xf numFmtId="0" fontId="53" fillId="0" borderId="6" xfId="0" applyFont="1" applyBorder="1" applyAlignment="1" applyProtection="1">
      <alignment horizontal="left" vertical="center" wrapText="1"/>
      <protection/>
    </xf>
    <xf numFmtId="49" fontId="56" fillId="0" borderId="6" xfId="0" applyNumberFormat="1" applyFont="1" applyBorder="1" applyAlignment="1" applyProtection="1">
      <alignment horizontal="center" vertical="center" wrapText="1"/>
      <protection/>
    </xf>
    <xf numFmtId="49" fontId="56" fillId="0" borderId="7" xfId="0" applyNumberFormat="1" applyFont="1" applyBorder="1" applyAlignment="1" applyProtection="1">
      <alignment horizontal="center" vertical="center" wrapText="1"/>
      <protection/>
    </xf>
    <xf numFmtId="0" fontId="57" fillId="0" borderId="18" xfId="0" applyFont="1" applyBorder="1" applyAlignment="1" applyProtection="1">
      <alignment horizontal="right" vertical="center" wrapText="1"/>
      <protection/>
    </xf>
    <xf numFmtId="0" fontId="57" fillId="0" borderId="37" xfId="0" applyFont="1" applyBorder="1" applyAlignment="1" applyProtection="1">
      <alignment horizontal="right" vertical="center" wrapText="1"/>
      <protection/>
    </xf>
    <xf numFmtId="0" fontId="57" fillId="0" borderId="38" xfId="0" applyFont="1" applyBorder="1" applyAlignment="1" applyProtection="1">
      <alignment horizontal="right" vertical="center" wrapText="1"/>
      <protection/>
    </xf>
    <xf numFmtId="49" fontId="57" fillId="0" borderId="6" xfId="0" applyNumberFormat="1" applyFont="1" applyBorder="1" applyAlignment="1" applyProtection="1">
      <alignment horizontal="center" vertical="center" wrapText="1"/>
      <protection/>
    </xf>
    <xf numFmtId="4" fontId="54" fillId="0" borderId="6" xfId="0" applyNumberFormat="1" applyFont="1" applyBorder="1" applyAlignment="1" applyProtection="1">
      <alignment wrapText="1"/>
      <protection/>
    </xf>
    <xf numFmtId="164" fontId="57" fillId="4" borderId="6" xfId="0" applyNumberFormat="1" applyFont="1" applyFill="1" applyBorder="1" applyAlignment="1" applyProtection="1">
      <alignment horizontal="right" wrapText="1"/>
      <protection/>
    </xf>
    <xf numFmtId="2" fontId="54" fillId="0" borderId="6" xfId="0" applyNumberFormat="1" applyFont="1" applyBorder="1" applyAlignment="1" applyProtection="1">
      <alignment wrapText="1"/>
      <protection/>
    </xf>
    <xf numFmtId="0" fontId="60" fillId="0" borderId="6" xfId="0" applyFont="1" applyBorder="1" applyAlignment="1" applyProtection="1">
      <alignment horizontal="center" vertical="center" wrapText="1"/>
      <protection/>
    </xf>
    <xf numFmtId="0" fontId="60" fillId="0" borderId="6" xfId="0" applyFont="1" applyBorder="1" applyAlignment="1" applyProtection="1">
      <alignment horizontal="center" wrapText="1"/>
      <protection/>
    </xf>
    <xf numFmtId="49" fontId="54" fillId="0" borderId="6" xfId="0" applyNumberFormat="1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left" vertical="center" wrapText="1"/>
      <protection/>
    </xf>
    <xf numFmtId="0" fontId="34" fillId="0" borderId="6" xfId="0" applyFont="1" applyBorder="1" applyAlignment="1" applyProtection="1">
      <alignment horizontal="right"/>
      <protection/>
    </xf>
    <xf numFmtId="2" fontId="57" fillId="42" borderId="6" xfId="0" applyNumberFormat="1" applyFont="1" applyFill="1" applyBorder="1" applyAlignment="1" applyProtection="1">
      <alignment wrapText="1"/>
      <protection/>
    </xf>
    <xf numFmtId="0" fontId="57" fillId="0" borderId="41" xfId="0" applyFont="1" applyBorder="1" applyAlignment="1" applyProtection="1">
      <alignment horizontal="center" vertical="center" wrapText="1"/>
      <protection/>
    </xf>
    <xf numFmtId="0" fontId="61" fillId="12" borderId="18" xfId="0" applyFont="1" applyFill="1" applyBorder="1" applyAlignment="1" applyProtection="1">
      <alignment vertical="center" wrapText="1"/>
      <protection/>
    </xf>
    <xf numFmtId="0" fontId="61" fillId="12" borderId="37" xfId="0" applyFont="1" applyFill="1" applyBorder="1" applyAlignment="1" applyProtection="1">
      <alignment horizontal="right" wrapText="1"/>
      <protection/>
    </xf>
    <xf numFmtId="0" fontId="61" fillId="12" borderId="38" xfId="0" applyFont="1" applyFill="1" applyBorder="1" applyAlignment="1" applyProtection="1">
      <alignment horizontal="right" wrapText="1"/>
      <protection/>
    </xf>
    <xf numFmtId="4" fontId="61" fillId="12" borderId="6" xfId="0" applyNumberFormat="1" applyFont="1" applyFill="1" applyBorder="1" applyAlignment="1" applyProtection="1">
      <alignment wrapText="1"/>
      <protection/>
    </xf>
    <xf numFmtId="0" fontId="54" fillId="0" borderId="43" xfId="0" applyFont="1" applyBorder="1" applyAlignment="1" applyProtection="1">
      <alignment horizontal="right" wrapText="1"/>
      <protection/>
    </xf>
    <xf numFmtId="164" fontId="54" fillId="0" borderId="0" xfId="0" applyNumberFormat="1" applyFont="1" applyAlignment="1" applyProtection="1">
      <alignment wrapText="1"/>
      <protection/>
    </xf>
    <xf numFmtId="0" fontId="62" fillId="0" borderId="0" xfId="0" applyFont="1" applyFill="1" applyBorder="1" applyAlignment="1" applyProtection="1">
      <alignment horizontal="right" wrapText="1"/>
      <protection/>
    </xf>
    <xf numFmtId="0" fontId="62" fillId="0" borderId="12" xfId="0" applyFont="1" applyFill="1" applyBorder="1" applyAlignment="1" applyProtection="1">
      <alignment horizontal="right" wrapText="1"/>
      <protection/>
    </xf>
    <xf numFmtId="164" fontId="54" fillId="0" borderId="0" xfId="0" applyNumberFormat="1" applyFont="1" applyFill="1" applyAlignment="1" applyProtection="1">
      <alignment wrapText="1"/>
      <protection/>
    </xf>
    <xf numFmtId="0" fontId="54" fillId="0" borderId="0" xfId="0" applyFont="1" applyBorder="1" applyAlignment="1" applyProtection="1">
      <alignment vertical="center" wrapText="1"/>
      <protection/>
    </xf>
    <xf numFmtId="49" fontId="53" fillId="0" borderId="0" xfId="0" applyNumberFormat="1" applyFont="1" applyBorder="1" applyAlignment="1" applyProtection="1">
      <alignment horizontal="justify" vertical="center"/>
      <protection/>
    </xf>
    <xf numFmtId="49" fontId="53" fillId="0" borderId="0" xfId="0" applyNumberFormat="1" applyFont="1" applyBorder="1" applyAlignment="1" applyProtection="1">
      <alignment vertical="center"/>
      <protection/>
    </xf>
    <xf numFmtId="49" fontId="53" fillId="0" borderId="0" xfId="0" applyNumberFormat="1" applyFont="1" applyBorder="1" applyAlignment="1" applyProtection="1">
      <alignment horizontal="center"/>
      <protection/>
    </xf>
    <xf numFmtId="49" fontId="54" fillId="2" borderId="0" xfId="0" applyNumberFormat="1" applyFont="1" applyFill="1" applyBorder="1" applyAlignment="1" applyProtection="1">
      <alignment horizontal="center" wrapText="1"/>
      <protection/>
    </xf>
    <xf numFmtId="49" fontId="55" fillId="0" borderId="0" xfId="0" applyNumberFormat="1" applyFont="1" applyBorder="1" applyAlignment="1" applyProtection="1">
      <alignment horizontal="justify"/>
      <protection/>
    </xf>
    <xf numFmtId="49" fontId="55" fillId="0" borderId="0" xfId="0" applyNumberFormat="1" applyFont="1" applyBorder="1" applyAlignment="1" applyProtection="1">
      <alignment/>
      <protection/>
    </xf>
    <xf numFmtId="49" fontId="55" fillId="0" borderId="0" xfId="0" applyNumberFormat="1" applyFont="1" applyBorder="1" applyAlignment="1" applyProtection="1">
      <alignment horizontal="center"/>
      <protection/>
    </xf>
    <xf numFmtId="49" fontId="54" fillId="0" borderId="0" xfId="0" applyNumberFormat="1" applyFont="1" applyBorder="1" applyAlignment="1" applyProtection="1">
      <alignment wrapText="1"/>
      <protection/>
    </xf>
    <xf numFmtId="49" fontId="54" fillId="0" borderId="0" xfId="0" applyNumberFormat="1" applyFont="1" applyBorder="1" applyAlignment="1" applyProtection="1">
      <alignment horizontal="justify"/>
      <protection/>
    </xf>
    <xf numFmtId="49" fontId="54" fillId="0" borderId="0" xfId="0" applyNumberFormat="1" applyFont="1" applyBorder="1" applyAlignment="1" applyProtection="1">
      <alignment/>
      <protection/>
    </xf>
    <xf numFmtId="49" fontId="54" fillId="0" borderId="0" xfId="0" applyNumberFormat="1" applyFont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 horizontal="justify"/>
      <protection/>
    </xf>
    <xf numFmtId="0" fontId="54" fillId="0" borderId="0" xfId="0" applyFont="1" applyAlignment="1" applyProtection="1">
      <alignment horizontal="justify"/>
      <protection/>
    </xf>
    <xf numFmtId="0" fontId="7" fillId="19" borderId="6" xfId="0" applyFont="1" applyFill="1" applyBorder="1" applyAlignment="1" applyProtection="1">
      <alignment horizont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Item" xfId="53"/>
    <cellStyle name="Keš" xfId="54"/>
    <cellStyle name="Linked Cell" xfId="55"/>
    <cellStyle name="Navadno_BoQ-SE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ekst-levo" xfId="63"/>
    <cellStyle name="text-desno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6"/>
  <sheetViews>
    <sheetView view="pageBreakPreview" zoomScaleSheetLayoutView="100" zoomScalePageLayoutView="0" workbookViewId="0" topLeftCell="A2">
      <selection activeCell="A25" sqref="A25"/>
    </sheetView>
  </sheetViews>
  <sheetFormatPr defaultColWidth="8.7109375" defaultRowHeight="15"/>
  <cols>
    <col min="1" max="1" width="33.7109375" style="2" customWidth="1"/>
    <col min="2" max="4" width="16.421875" style="2" customWidth="1"/>
    <col min="5" max="14" width="16.7109375" style="2" customWidth="1"/>
    <col min="15" max="15" width="12.140625" style="2" customWidth="1"/>
    <col min="16" max="16384" width="8.7109375" style="2" customWidth="1"/>
  </cols>
  <sheetData>
    <row r="1" spans="1:14" s="9" customFormat="1" ht="74.25" customHeight="1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6.2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ht="21.75" customHeight="1"/>
    <row r="4" spans="1:8" ht="14.25">
      <c r="A4" s="7" t="s">
        <v>0</v>
      </c>
      <c r="B4" s="13"/>
      <c r="C4" s="13"/>
      <c r="D4" s="13"/>
      <c r="E4" s="12"/>
      <c r="F4" s="19"/>
      <c r="G4" s="19"/>
      <c r="H4" s="19"/>
    </row>
    <row r="5" spans="1:6" s="6" customFormat="1" ht="14.25">
      <c r="A5" s="8"/>
      <c r="B5" s="8"/>
      <c r="C5" s="8"/>
      <c r="D5" s="8"/>
      <c r="E5" s="5"/>
      <c r="F5" s="5"/>
    </row>
    <row r="6" spans="1:8" ht="14.25">
      <c r="A6" s="7" t="s">
        <v>1</v>
      </c>
      <c r="B6" s="13"/>
      <c r="C6" s="13"/>
      <c r="D6" s="13"/>
      <c r="E6" s="12"/>
      <c r="F6" s="19"/>
      <c r="G6" s="19"/>
      <c r="H6" s="19"/>
    </row>
    <row r="7" spans="1:6" s="6" customFormat="1" ht="14.25">
      <c r="A7" s="8"/>
      <c r="B7" s="8"/>
      <c r="C7" s="8"/>
      <c r="D7" s="8"/>
      <c r="E7" s="5"/>
      <c r="F7" s="5"/>
    </row>
    <row r="8" spans="1:8" ht="14.25">
      <c r="A8" s="7" t="s">
        <v>2</v>
      </c>
      <c r="B8" s="13"/>
      <c r="C8" s="13"/>
      <c r="D8" s="13"/>
      <c r="E8" s="12"/>
      <c r="F8" s="19"/>
      <c r="G8" s="19"/>
      <c r="H8" s="19"/>
    </row>
    <row r="9" spans="1:15" s="15" customFormat="1" ht="15" thickBot="1">
      <c r="A9" s="7"/>
      <c r="B9" s="7"/>
      <c r="C9" s="7"/>
      <c r="D9" s="7"/>
      <c r="E9" s="21"/>
      <c r="F9" s="21"/>
      <c r="G9" s="21"/>
      <c r="H9" s="21"/>
      <c r="O9" s="32"/>
    </row>
    <row r="10" spans="1:15" s="4" customFormat="1" ht="55.5" customHeight="1" thickBot="1">
      <c r="A10" s="28" t="s">
        <v>20</v>
      </c>
      <c r="B10" s="28" t="s">
        <v>21</v>
      </c>
      <c r="C10" s="67" t="s">
        <v>19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26"/>
    </row>
    <row r="11" spans="1:15" s="4" customFormat="1" ht="19.5" customHeight="1">
      <c r="A11" s="27"/>
      <c r="B11" s="59"/>
      <c r="C11" s="65" t="s">
        <v>13</v>
      </c>
      <c r="D11" s="66"/>
      <c r="E11" s="65" t="s">
        <v>8</v>
      </c>
      <c r="F11" s="66"/>
      <c r="G11" s="70" t="s">
        <v>9</v>
      </c>
      <c r="H11" s="71"/>
      <c r="I11" s="70" t="s">
        <v>10</v>
      </c>
      <c r="J11" s="71"/>
      <c r="K11" s="63" t="s">
        <v>11</v>
      </c>
      <c r="L11" s="64"/>
      <c r="M11" s="63" t="s">
        <v>12</v>
      </c>
      <c r="N11" s="64"/>
      <c r="O11" s="26"/>
    </row>
    <row r="12" spans="1:15" s="4" customFormat="1" ht="19.5" customHeight="1" thickBot="1">
      <c r="A12" s="29"/>
      <c r="B12" s="60" t="s">
        <v>22</v>
      </c>
      <c r="C12" s="57" t="s">
        <v>17</v>
      </c>
      <c r="D12" s="58" t="s">
        <v>18</v>
      </c>
      <c r="E12" s="57" t="s">
        <v>17</v>
      </c>
      <c r="F12" s="58" t="s">
        <v>18</v>
      </c>
      <c r="G12" s="57" t="s">
        <v>17</v>
      </c>
      <c r="H12" s="58" t="s">
        <v>18</v>
      </c>
      <c r="I12" s="57" t="s">
        <v>17</v>
      </c>
      <c r="J12" s="58" t="s">
        <v>18</v>
      </c>
      <c r="K12" s="57" t="s">
        <v>17</v>
      </c>
      <c r="L12" s="58" t="s">
        <v>18</v>
      </c>
      <c r="M12" s="57" t="s">
        <v>17</v>
      </c>
      <c r="N12" s="58" t="s">
        <v>18</v>
      </c>
      <c r="O12" s="26"/>
    </row>
    <row r="13" spans="1:14" s="4" customFormat="1" ht="24.75" customHeight="1">
      <c r="A13" s="49" t="s">
        <v>4</v>
      </c>
      <c r="B13" s="51">
        <v>29</v>
      </c>
      <c r="C13" s="47"/>
      <c r="D13" s="53">
        <f>C13*$B$13</f>
        <v>0</v>
      </c>
      <c r="E13" s="47"/>
      <c r="F13" s="53">
        <f>E13*$B$13</f>
        <v>0</v>
      </c>
      <c r="G13" s="47"/>
      <c r="H13" s="53">
        <f>G13*$B$13</f>
        <v>0</v>
      </c>
      <c r="I13" s="47"/>
      <c r="J13" s="53">
        <f>I13*$B$13</f>
        <v>0</v>
      </c>
      <c r="K13" s="47"/>
      <c r="L13" s="53">
        <f>K13*$B$13</f>
        <v>0</v>
      </c>
      <c r="M13" s="47"/>
      <c r="N13" s="53">
        <f>M13*$B$13</f>
        <v>0</v>
      </c>
    </row>
    <row r="14" spans="1:14" s="4" customFormat="1" ht="38.25">
      <c r="A14" s="49" t="s">
        <v>5</v>
      </c>
      <c r="B14" s="52">
        <v>2.3</v>
      </c>
      <c r="C14" s="47"/>
      <c r="D14" s="53">
        <f>C14*$B$14</f>
        <v>0</v>
      </c>
      <c r="E14" s="47"/>
      <c r="F14" s="53">
        <f>E14*$B$14</f>
        <v>0</v>
      </c>
      <c r="G14" s="47"/>
      <c r="H14" s="53">
        <f>G14*$B$14</f>
        <v>0</v>
      </c>
      <c r="I14" s="47"/>
      <c r="J14" s="53">
        <f>I14*$B$14</f>
        <v>0</v>
      </c>
      <c r="K14" s="47"/>
      <c r="L14" s="53">
        <f>K14*$B$14</f>
        <v>0</v>
      </c>
      <c r="M14" s="47"/>
      <c r="N14" s="53">
        <f>M14*$B$14</f>
        <v>0</v>
      </c>
    </row>
    <row r="15" spans="1:14" s="4" customFormat="1" ht="20.25" customHeight="1">
      <c r="A15" s="49" t="s">
        <v>6</v>
      </c>
      <c r="B15" s="52">
        <v>1.2</v>
      </c>
      <c r="C15" s="47"/>
      <c r="D15" s="53">
        <f>C15*$B$15</f>
        <v>0</v>
      </c>
      <c r="E15" s="47"/>
      <c r="F15" s="53">
        <f>E15*$B$15</f>
        <v>0</v>
      </c>
      <c r="G15" s="47"/>
      <c r="H15" s="53">
        <f>G15*$B$15</f>
        <v>0</v>
      </c>
      <c r="I15" s="47"/>
      <c r="J15" s="53">
        <f>I15*$B$15</f>
        <v>0</v>
      </c>
      <c r="K15" s="47"/>
      <c r="L15" s="53">
        <f>K15*$B$15</f>
        <v>0</v>
      </c>
      <c r="M15" s="47"/>
      <c r="N15" s="53">
        <f>M15*$B$15</f>
        <v>0</v>
      </c>
    </row>
    <row r="16" spans="1:14" s="4" customFormat="1" ht="20.25" customHeight="1" thickBot="1">
      <c r="A16" s="49" t="s">
        <v>7</v>
      </c>
      <c r="B16" s="52">
        <v>1</v>
      </c>
      <c r="C16" s="48"/>
      <c r="D16" s="54">
        <f>C16*$B$16</f>
        <v>0</v>
      </c>
      <c r="E16" s="48"/>
      <c r="F16" s="54">
        <f>E16*$B$16</f>
        <v>0</v>
      </c>
      <c r="G16" s="48"/>
      <c r="H16" s="54">
        <f>G16*$B$16</f>
        <v>0</v>
      </c>
      <c r="I16" s="48"/>
      <c r="J16" s="54">
        <f>I16*$B$16</f>
        <v>0</v>
      </c>
      <c r="K16" s="48"/>
      <c r="L16" s="54">
        <f>K16*$B$16</f>
        <v>0</v>
      </c>
      <c r="M16" s="48"/>
      <c r="N16" s="54">
        <f>M16*$B$16</f>
        <v>0</v>
      </c>
    </row>
    <row r="17" spans="1:14" s="4" customFormat="1" ht="30.75" customHeight="1" thickBot="1">
      <c r="A17" s="50" t="s">
        <v>14</v>
      </c>
      <c r="B17" s="31"/>
      <c r="C17" s="31"/>
      <c r="D17" s="56">
        <f>SUM(D13:D16)</f>
        <v>0</v>
      </c>
      <c r="E17" s="31"/>
      <c r="F17" s="56">
        <f>SUM(F13:F16)</f>
        <v>0</v>
      </c>
      <c r="G17" s="30"/>
      <c r="H17" s="56">
        <f>SUM(H13:H16)</f>
        <v>0</v>
      </c>
      <c r="I17" s="30"/>
      <c r="J17" s="56">
        <f>SUM(J13:J16)</f>
        <v>0</v>
      </c>
      <c r="K17" s="30"/>
      <c r="L17" s="56">
        <f>SUM(L13:L16)</f>
        <v>0</v>
      </c>
      <c r="M17" s="30"/>
      <c r="N17" s="56">
        <f>SUM(N13:N16)</f>
        <v>0</v>
      </c>
    </row>
    <row r="18" spans="1:6" s="4" customFormat="1" ht="12.75">
      <c r="A18" s="18"/>
      <c r="B18" s="16"/>
      <c r="C18" s="16"/>
      <c r="D18" s="16"/>
      <c r="E18" s="18"/>
      <c r="F18" s="55"/>
    </row>
    <row r="19" spans="2:4" s="4" customFormat="1" ht="12.75">
      <c r="B19" s="17"/>
      <c r="C19" s="17"/>
      <c r="D19" s="17"/>
    </row>
    <row r="20" spans="1:6" ht="104.25" customHeight="1">
      <c r="A20" s="10"/>
      <c r="B20" s="22"/>
      <c r="C20" s="22"/>
      <c r="D20" s="22"/>
      <c r="E20" s="14"/>
      <c r="F20" s="14"/>
    </row>
    <row r="21" spans="1:6" ht="14.25">
      <c r="A21" s="3"/>
      <c r="B21" s="23"/>
      <c r="C21" s="23"/>
      <c r="D21" s="23"/>
      <c r="E21" s="11"/>
      <c r="F21" s="11"/>
    </row>
    <row r="22" spans="2:6" ht="14.25">
      <c r="B22" s="11"/>
      <c r="C22" s="11"/>
      <c r="D22" s="11"/>
      <c r="E22" s="11"/>
      <c r="F22" s="11"/>
    </row>
    <row r="23" spans="1:6" ht="33.75" customHeight="1">
      <c r="A23" s="1"/>
      <c r="B23" s="24"/>
      <c r="C23" s="24"/>
      <c r="D23" s="24"/>
      <c r="E23" s="14"/>
      <c r="F23" s="14"/>
    </row>
    <row r="24" spans="2:6" ht="14.25">
      <c r="B24" s="11"/>
      <c r="C24" s="11"/>
      <c r="D24" s="11"/>
      <c r="E24" s="25"/>
      <c r="F24" s="25"/>
    </row>
    <row r="25" spans="1:6" ht="52.5" customHeight="1">
      <c r="A25" s="1"/>
      <c r="B25" s="24"/>
      <c r="C25" s="24"/>
      <c r="D25" s="24"/>
      <c r="E25" s="14"/>
      <c r="F25" s="14"/>
    </row>
    <row r="26" spans="2:6" ht="14.25">
      <c r="B26" s="11"/>
      <c r="C26" s="11"/>
      <c r="D26" s="11"/>
      <c r="E26" s="11"/>
      <c r="F26" s="11"/>
    </row>
  </sheetData>
  <sheetProtection formatColumns="0" formatRows="0"/>
  <mergeCells count="9">
    <mergeCell ref="K11:L11"/>
    <mergeCell ref="M11:N11"/>
    <mergeCell ref="A1:N1"/>
    <mergeCell ref="A2:N2"/>
    <mergeCell ref="C11:D11"/>
    <mergeCell ref="C10:N10"/>
    <mergeCell ref="E11:F11"/>
    <mergeCell ref="G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tabSelected="1" view="pageBreakPreview" zoomScale="70" zoomScaleSheetLayoutView="70" zoomScalePageLayoutView="0" workbookViewId="0" topLeftCell="A78">
      <selection activeCell="O9" sqref="O9"/>
    </sheetView>
  </sheetViews>
  <sheetFormatPr defaultColWidth="9.140625" defaultRowHeight="15"/>
  <cols>
    <col min="1" max="1" width="9.140625" style="78" customWidth="1"/>
    <col min="2" max="2" width="40.140625" style="167" customWidth="1"/>
    <col min="3" max="3" width="13.7109375" style="78" customWidth="1"/>
    <col min="4" max="4" width="13.7109375" style="80" customWidth="1"/>
    <col min="5" max="5" width="16.00390625" style="79" customWidth="1"/>
    <col min="6" max="6" width="22.57421875" style="79" customWidth="1"/>
    <col min="7" max="16384" width="9.140625" style="78" customWidth="1"/>
  </cols>
  <sheetData>
    <row r="1" spans="1:6" ht="57.75" customHeight="1">
      <c r="A1" s="75" t="s">
        <v>188</v>
      </c>
      <c r="B1" s="76"/>
      <c r="C1" s="76"/>
      <c r="D1" s="76"/>
      <c r="E1" s="76"/>
      <c r="F1" s="77"/>
    </row>
    <row r="2" ht="15" customHeight="1" thickBot="1"/>
    <row r="3" spans="1:6" ht="53.25" customHeight="1" thickBot="1">
      <c r="A3" s="81" t="s">
        <v>0</v>
      </c>
      <c r="B3" s="82"/>
      <c r="C3" s="72"/>
      <c r="D3" s="73"/>
      <c r="E3" s="73"/>
      <c r="F3" s="74"/>
    </row>
    <row r="4" spans="1:6" ht="15" thickBot="1">
      <c r="A4" s="83"/>
      <c r="B4" s="84"/>
      <c r="C4" s="85"/>
      <c r="D4" s="86"/>
      <c r="E4" s="87"/>
      <c r="F4" s="88"/>
    </row>
    <row r="5" spans="1:6" ht="35.25" customHeight="1" thickBot="1">
      <c r="A5" s="81" t="s">
        <v>1</v>
      </c>
      <c r="B5" s="82"/>
      <c r="C5" s="72"/>
      <c r="D5" s="73"/>
      <c r="E5" s="73"/>
      <c r="F5" s="74"/>
    </row>
    <row r="6" spans="1:6" ht="9.75" customHeight="1" thickBot="1">
      <c r="A6" s="83"/>
      <c r="B6" s="84"/>
      <c r="C6" s="85"/>
      <c r="D6" s="86"/>
      <c r="E6" s="87"/>
      <c r="F6" s="88"/>
    </row>
    <row r="7" spans="1:6" ht="38.25" customHeight="1" thickBot="1">
      <c r="A7" s="81" t="s">
        <v>2</v>
      </c>
      <c r="B7" s="82"/>
      <c r="C7" s="72"/>
      <c r="D7" s="73"/>
      <c r="E7" s="73"/>
      <c r="F7" s="74"/>
    </row>
    <row r="8" spans="1:6" ht="17.25" customHeight="1">
      <c r="A8" s="89"/>
      <c r="B8" s="90"/>
      <c r="C8" s="90"/>
      <c r="D8" s="90"/>
      <c r="E8" s="90"/>
      <c r="F8" s="91"/>
    </row>
    <row r="9" spans="1:6" ht="30" customHeight="1">
      <c r="A9" s="92" t="s">
        <v>197</v>
      </c>
      <c r="B9" s="93"/>
      <c r="C9" s="93"/>
      <c r="D9" s="93"/>
      <c r="E9" s="93"/>
      <c r="F9" s="94"/>
    </row>
    <row r="10" spans="1:6" ht="57">
      <c r="A10" s="95" t="s">
        <v>35</v>
      </c>
      <c r="B10" s="96" t="s">
        <v>127</v>
      </c>
      <c r="C10" s="95" t="s">
        <v>182</v>
      </c>
      <c r="D10" s="95" t="s">
        <v>183</v>
      </c>
      <c r="E10" s="97" t="s">
        <v>184</v>
      </c>
      <c r="F10" s="97" t="s">
        <v>187</v>
      </c>
    </row>
    <row r="11" spans="1:6" ht="14.25">
      <c r="A11" s="98" t="s">
        <v>36</v>
      </c>
      <c r="B11" s="99" t="s">
        <v>128</v>
      </c>
      <c r="C11" s="100"/>
      <c r="D11" s="101"/>
      <c r="E11" s="102"/>
      <c r="F11" s="102"/>
    </row>
    <row r="12" spans="1:6" ht="89.25">
      <c r="A12" s="103" t="s">
        <v>37</v>
      </c>
      <c r="B12" s="104" t="s">
        <v>129</v>
      </c>
      <c r="C12" s="105" t="s">
        <v>189</v>
      </c>
      <c r="D12" s="106">
        <v>1</v>
      </c>
      <c r="E12" s="168"/>
      <c r="F12" s="107">
        <f aca="true" t="shared" si="0" ref="F12:F17">SUM(D12*E12)</f>
        <v>0</v>
      </c>
    </row>
    <row r="13" spans="1:6" ht="38.25">
      <c r="A13" s="103" t="s">
        <v>38</v>
      </c>
      <c r="B13" s="104" t="s">
        <v>130</v>
      </c>
      <c r="C13" s="105" t="s">
        <v>189</v>
      </c>
      <c r="D13" s="106">
        <v>1</v>
      </c>
      <c r="E13" s="168"/>
      <c r="F13" s="107">
        <f t="shared" si="0"/>
        <v>0</v>
      </c>
    </row>
    <row r="14" spans="1:6" ht="38.25">
      <c r="A14" s="103" t="s">
        <v>39</v>
      </c>
      <c r="B14" s="104" t="s">
        <v>130</v>
      </c>
      <c r="C14" s="105" t="s">
        <v>189</v>
      </c>
      <c r="D14" s="106">
        <v>1</v>
      </c>
      <c r="E14" s="168"/>
      <c r="F14" s="107">
        <f t="shared" si="0"/>
        <v>0</v>
      </c>
    </row>
    <row r="15" spans="1:6" ht="25.5">
      <c r="A15" s="103" t="s">
        <v>40</v>
      </c>
      <c r="B15" s="104" t="s">
        <v>131</v>
      </c>
      <c r="C15" s="105" t="s">
        <v>189</v>
      </c>
      <c r="D15" s="106">
        <v>1</v>
      </c>
      <c r="E15" s="168"/>
      <c r="F15" s="107">
        <f t="shared" si="0"/>
        <v>0</v>
      </c>
    </row>
    <row r="16" spans="1:6" ht="14.25">
      <c r="A16" s="103" t="s">
        <v>41</v>
      </c>
      <c r="B16" s="104" t="s">
        <v>191</v>
      </c>
      <c r="C16" s="105" t="s">
        <v>189</v>
      </c>
      <c r="D16" s="106">
        <v>1</v>
      </c>
      <c r="E16" s="168"/>
      <c r="F16" s="107">
        <f t="shared" si="0"/>
        <v>0</v>
      </c>
    </row>
    <row r="17" spans="1:6" ht="25.5">
      <c r="A17" s="108" t="s">
        <v>42</v>
      </c>
      <c r="B17" s="104" t="s">
        <v>190</v>
      </c>
      <c r="C17" s="105" t="s">
        <v>189</v>
      </c>
      <c r="D17" s="106">
        <v>1</v>
      </c>
      <c r="E17" s="168"/>
      <c r="F17" s="107">
        <f t="shared" si="0"/>
        <v>0</v>
      </c>
    </row>
    <row r="18" spans="1:6" ht="14.25">
      <c r="A18" s="109" t="s">
        <v>196</v>
      </c>
      <c r="B18" s="109"/>
      <c r="C18" s="109"/>
      <c r="D18" s="109"/>
      <c r="E18" s="109"/>
      <c r="F18" s="110">
        <f>SUM(F12:F17)</f>
        <v>0</v>
      </c>
    </row>
    <row r="19" spans="1:6" ht="14.25">
      <c r="A19" s="98" t="s">
        <v>43</v>
      </c>
      <c r="B19" s="99" t="s">
        <v>132</v>
      </c>
      <c r="C19" s="111"/>
      <c r="D19" s="101"/>
      <c r="E19" s="101"/>
      <c r="F19" s="112"/>
    </row>
    <row r="20" spans="1:6" ht="25.5">
      <c r="A20" s="103" t="s">
        <v>44</v>
      </c>
      <c r="B20" s="104" t="s">
        <v>133</v>
      </c>
      <c r="C20" s="105" t="s">
        <v>189</v>
      </c>
      <c r="D20" s="106">
        <v>1</v>
      </c>
      <c r="E20" s="168"/>
      <c r="F20" s="107">
        <f>SUM(D20*E20)</f>
        <v>0</v>
      </c>
    </row>
    <row r="21" spans="1:6" ht="14.25">
      <c r="A21" s="109" t="s">
        <v>45</v>
      </c>
      <c r="B21" s="109"/>
      <c r="C21" s="109"/>
      <c r="D21" s="109"/>
      <c r="E21" s="109"/>
      <c r="F21" s="113">
        <f>SUM(F20)</f>
        <v>0</v>
      </c>
    </row>
    <row r="22" spans="1:6" ht="14.25">
      <c r="A22" s="98" t="s">
        <v>46</v>
      </c>
      <c r="B22" s="99" t="s">
        <v>134</v>
      </c>
      <c r="C22" s="111"/>
      <c r="D22" s="101"/>
      <c r="E22" s="101"/>
      <c r="F22" s="114"/>
    </row>
    <row r="23" spans="1:6" ht="102.75" customHeight="1">
      <c r="A23" s="103" t="s">
        <v>47</v>
      </c>
      <c r="B23" s="104" t="s">
        <v>135</v>
      </c>
      <c r="C23" s="105" t="s">
        <v>189</v>
      </c>
      <c r="D23" s="106">
        <v>1</v>
      </c>
      <c r="E23" s="168"/>
      <c r="F23" s="107">
        <f>SUM(D23*E23)</f>
        <v>0</v>
      </c>
    </row>
    <row r="24" spans="1:6" ht="14.25">
      <c r="A24" s="103" t="s">
        <v>48</v>
      </c>
      <c r="B24" s="104" t="s">
        <v>136</v>
      </c>
      <c r="C24" s="105" t="s">
        <v>189</v>
      </c>
      <c r="D24" s="106">
        <v>1</v>
      </c>
      <c r="E24" s="168"/>
      <c r="F24" s="107">
        <f>SUM(D24*E24)</f>
        <v>0</v>
      </c>
    </row>
    <row r="25" spans="1:6" ht="14.25">
      <c r="A25" s="103" t="s">
        <v>49</v>
      </c>
      <c r="B25" s="104" t="s">
        <v>137</v>
      </c>
      <c r="C25" s="105" t="s">
        <v>189</v>
      </c>
      <c r="D25" s="106">
        <v>1</v>
      </c>
      <c r="E25" s="168"/>
      <c r="F25" s="107">
        <f>SUM(D25*E25)</f>
        <v>0</v>
      </c>
    </row>
    <row r="26" spans="1:6" ht="24" customHeight="1">
      <c r="A26" s="103" t="s">
        <v>50</v>
      </c>
      <c r="B26" s="104" t="s">
        <v>138</v>
      </c>
      <c r="C26" s="105" t="s">
        <v>189</v>
      </c>
      <c r="D26" s="106">
        <v>1</v>
      </c>
      <c r="E26" s="168"/>
      <c r="F26" s="107">
        <f>SUM(D26*E26)</f>
        <v>0</v>
      </c>
    </row>
    <row r="27" spans="1:6" ht="14.25">
      <c r="A27" s="109" t="s">
        <v>51</v>
      </c>
      <c r="B27" s="109"/>
      <c r="C27" s="109"/>
      <c r="D27" s="109"/>
      <c r="E27" s="109"/>
      <c r="F27" s="110">
        <f>SUM(F23:F26)</f>
        <v>0</v>
      </c>
    </row>
    <row r="28" spans="1:6" ht="14.25">
      <c r="A28" s="98" t="s">
        <v>52</v>
      </c>
      <c r="B28" s="115" t="s">
        <v>139</v>
      </c>
      <c r="C28" s="116"/>
      <c r="D28" s="117"/>
      <c r="E28" s="101"/>
      <c r="F28" s="118"/>
    </row>
    <row r="29" spans="1:6" ht="114.75">
      <c r="A29" s="103" t="s">
        <v>53</v>
      </c>
      <c r="B29" s="104" t="s">
        <v>140</v>
      </c>
      <c r="C29" s="105" t="s">
        <v>189</v>
      </c>
      <c r="D29" s="106">
        <v>1</v>
      </c>
      <c r="E29" s="168"/>
      <c r="F29" s="107">
        <f aca="true" t="shared" si="1" ref="F29:F35">SUM(D29*E29)</f>
        <v>0</v>
      </c>
    </row>
    <row r="30" spans="1:6" ht="51">
      <c r="A30" s="103" t="s">
        <v>54</v>
      </c>
      <c r="B30" s="104" t="s">
        <v>141</v>
      </c>
      <c r="C30" s="105" t="s">
        <v>189</v>
      </c>
      <c r="D30" s="106">
        <v>1</v>
      </c>
      <c r="E30" s="168"/>
      <c r="F30" s="107">
        <f t="shared" si="1"/>
        <v>0</v>
      </c>
    </row>
    <row r="31" spans="1:6" ht="25.5">
      <c r="A31" s="103" t="s">
        <v>55</v>
      </c>
      <c r="B31" s="104" t="s">
        <v>142</v>
      </c>
      <c r="C31" s="105" t="s">
        <v>189</v>
      </c>
      <c r="D31" s="106">
        <v>1</v>
      </c>
      <c r="E31" s="168"/>
      <c r="F31" s="107">
        <f t="shared" si="1"/>
        <v>0</v>
      </c>
    </row>
    <row r="32" spans="1:6" ht="38.25">
      <c r="A32" s="103" t="s">
        <v>56</v>
      </c>
      <c r="B32" s="104" t="s">
        <v>143</v>
      </c>
      <c r="C32" s="105" t="s">
        <v>189</v>
      </c>
      <c r="D32" s="106">
        <v>1</v>
      </c>
      <c r="E32" s="168"/>
      <c r="F32" s="107">
        <f t="shared" si="1"/>
        <v>0</v>
      </c>
    </row>
    <row r="33" spans="1:6" ht="14.25">
      <c r="A33" s="103" t="s">
        <v>57</v>
      </c>
      <c r="B33" s="104" t="s">
        <v>144</v>
      </c>
      <c r="C33" s="105" t="s">
        <v>189</v>
      </c>
      <c r="D33" s="106">
        <v>1</v>
      </c>
      <c r="E33" s="168"/>
      <c r="F33" s="107">
        <f t="shared" si="1"/>
        <v>0</v>
      </c>
    </row>
    <row r="34" spans="1:6" ht="25.5">
      <c r="A34" s="103" t="s">
        <v>58</v>
      </c>
      <c r="B34" s="104" t="s">
        <v>145</v>
      </c>
      <c r="C34" s="105" t="s">
        <v>189</v>
      </c>
      <c r="D34" s="106">
        <v>1</v>
      </c>
      <c r="E34" s="168"/>
      <c r="F34" s="107">
        <f t="shared" si="1"/>
        <v>0</v>
      </c>
    </row>
    <row r="35" spans="1:6" ht="14.25">
      <c r="A35" s="108" t="s">
        <v>59</v>
      </c>
      <c r="B35" s="104" t="s">
        <v>146</v>
      </c>
      <c r="C35" s="105" t="s">
        <v>189</v>
      </c>
      <c r="D35" s="106">
        <v>1</v>
      </c>
      <c r="E35" s="168"/>
      <c r="F35" s="107">
        <f t="shared" si="1"/>
        <v>0</v>
      </c>
    </row>
    <row r="36" spans="1:6" ht="14.25">
      <c r="A36" s="109" t="s">
        <v>60</v>
      </c>
      <c r="B36" s="109"/>
      <c r="C36" s="109"/>
      <c r="D36" s="109"/>
      <c r="E36" s="109"/>
      <c r="F36" s="110">
        <f>SUM(F29:F35)</f>
        <v>0</v>
      </c>
    </row>
    <row r="37" spans="1:6" ht="14.25">
      <c r="A37" s="119" t="s">
        <v>61</v>
      </c>
      <c r="B37" s="120" t="s">
        <v>147</v>
      </c>
      <c r="C37" s="119"/>
      <c r="D37" s="121"/>
      <c r="E37" s="122"/>
      <c r="F37" s="123"/>
    </row>
    <row r="38" spans="1:6" ht="51">
      <c r="A38" s="98" t="s">
        <v>62</v>
      </c>
      <c r="B38" s="115" t="s">
        <v>148</v>
      </c>
      <c r="C38" s="124"/>
      <c r="D38" s="117"/>
      <c r="E38" s="101"/>
      <c r="F38" s="118"/>
    </row>
    <row r="39" spans="1:6" ht="25.5">
      <c r="A39" s="103" t="s">
        <v>63</v>
      </c>
      <c r="B39" s="104" t="s">
        <v>149</v>
      </c>
      <c r="C39" s="105" t="s">
        <v>189</v>
      </c>
      <c r="D39" s="106">
        <v>1</v>
      </c>
      <c r="E39" s="168"/>
      <c r="F39" s="125">
        <f>SUM(D39*E39)</f>
        <v>0</v>
      </c>
    </row>
    <row r="40" spans="1:6" ht="25.5">
      <c r="A40" s="103" t="s">
        <v>64</v>
      </c>
      <c r="B40" s="104" t="s">
        <v>150</v>
      </c>
      <c r="C40" s="105" t="s">
        <v>189</v>
      </c>
      <c r="D40" s="106">
        <v>1</v>
      </c>
      <c r="E40" s="168"/>
      <c r="F40" s="125">
        <f>SUM(D40*E40)</f>
        <v>0</v>
      </c>
    </row>
    <row r="41" spans="1:6" ht="38.25">
      <c r="A41" s="103" t="s">
        <v>65</v>
      </c>
      <c r="B41" s="104" t="s">
        <v>151</v>
      </c>
      <c r="C41" s="105" t="s">
        <v>189</v>
      </c>
      <c r="D41" s="106">
        <v>1</v>
      </c>
      <c r="E41" s="168"/>
      <c r="F41" s="125">
        <f>SUM(D41*E41)</f>
        <v>0</v>
      </c>
    </row>
    <row r="42" spans="1:6" ht="25.5">
      <c r="A42" s="103" t="s">
        <v>66</v>
      </c>
      <c r="B42" s="104" t="s">
        <v>152</v>
      </c>
      <c r="C42" s="105" t="s">
        <v>189</v>
      </c>
      <c r="D42" s="106">
        <v>1</v>
      </c>
      <c r="E42" s="168"/>
      <c r="F42" s="125">
        <f>SUM(D42*E42)</f>
        <v>0</v>
      </c>
    </row>
    <row r="43" spans="1:6" ht="14.25">
      <c r="A43" s="109" t="s">
        <v>67</v>
      </c>
      <c r="B43" s="109"/>
      <c r="C43" s="109"/>
      <c r="D43" s="109"/>
      <c r="E43" s="109"/>
      <c r="F43" s="110">
        <f>SUM(F39:F42)</f>
        <v>0</v>
      </c>
    </row>
    <row r="44" spans="1:6" ht="14.25">
      <c r="A44" s="126" t="s">
        <v>68</v>
      </c>
      <c r="B44" s="120" t="s">
        <v>153</v>
      </c>
      <c r="C44" s="127"/>
      <c r="D44" s="121"/>
      <c r="E44" s="105"/>
      <c r="F44" s="118"/>
    </row>
    <row r="45" spans="1:6" ht="25.5">
      <c r="A45" s="103" t="s">
        <v>69</v>
      </c>
      <c r="B45" s="104" t="s">
        <v>149</v>
      </c>
      <c r="C45" s="105" t="s">
        <v>189</v>
      </c>
      <c r="D45" s="106">
        <v>1</v>
      </c>
      <c r="E45" s="168"/>
      <c r="F45" s="118">
        <f>SUM(D45*E45)</f>
        <v>0</v>
      </c>
    </row>
    <row r="46" spans="1:6" ht="25.5">
      <c r="A46" s="103" t="s">
        <v>70</v>
      </c>
      <c r="B46" s="104" t="s">
        <v>150</v>
      </c>
      <c r="C46" s="105" t="s">
        <v>189</v>
      </c>
      <c r="D46" s="106">
        <v>1</v>
      </c>
      <c r="E46" s="168"/>
      <c r="F46" s="118">
        <f>SUM(D46*E46)</f>
        <v>0</v>
      </c>
    </row>
    <row r="47" spans="1:6" ht="25.5">
      <c r="A47" s="103" t="s">
        <v>71</v>
      </c>
      <c r="B47" s="104" t="s">
        <v>154</v>
      </c>
      <c r="C47" s="105" t="s">
        <v>189</v>
      </c>
      <c r="D47" s="106">
        <v>1</v>
      </c>
      <c r="E47" s="168"/>
      <c r="F47" s="118">
        <f>SUM(D47*E47)</f>
        <v>0</v>
      </c>
    </row>
    <row r="48" spans="1:6" ht="25.5">
      <c r="A48" s="103" t="s">
        <v>72</v>
      </c>
      <c r="B48" s="104" t="s">
        <v>152</v>
      </c>
      <c r="C48" s="105" t="s">
        <v>189</v>
      </c>
      <c r="D48" s="106">
        <v>1</v>
      </c>
      <c r="E48" s="168"/>
      <c r="F48" s="118">
        <f>SUM(D48*E48)</f>
        <v>0</v>
      </c>
    </row>
    <row r="49" spans="1:6" ht="14.25">
      <c r="A49" s="109" t="s">
        <v>73</v>
      </c>
      <c r="B49" s="109"/>
      <c r="C49" s="109"/>
      <c r="D49" s="109"/>
      <c r="E49" s="109"/>
      <c r="F49" s="110">
        <f>SUM(F45:F48)</f>
        <v>0</v>
      </c>
    </row>
    <row r="50" spans="1:6" ht="63.75">
      <c r="A50" s="126" t="s">
        <v>74</v>
      </c>
      <c r="B50" s="120" t="s">
        <v>155</v>
      </c>
      <c r="C50" s="127"/>
      <c r="D50" s="121"/>
      <c r="E50" s="105"/>
      <c r="F50" s="118"/>
    </row>
    <row r="51" spans="1:6" ht="25.5">
      <c r="A51" s="103" t="s">
        <v>75</v>
      </c>
      <c r="B51" s="104" t="s">
        <v>156</v>
      </c>
      <c r="C51" s="105" t="s">
        <v>189</v>
      </c>
      <c r="D51" s="106">
        <v>1</v>
      </c>
      <c r="E51" s="168"/>
      <c r="F51" s="107">
        <f>SUM(D51*E51)</f>
        <v>0</v>
      </c>
    </row>
    <row r="52" spans="1:6" ht="25.5">
      <c r="A52" s="103" t="s">
        <v>76</v>
      </c>
      <c r="B52" s="104" t="s">
        <v>150</v>
      </c>
      <c r="C52" s="105" t="s">
        <v>189</v>
      </c>
      <c r="D52" s="106">
        <v>1</v>
      </c>
      <c r="E52" s="168"/>
      <c r="F52" s="107">
        <f>SUM(D52*E52)</f>
        <v>0</v>
      </c>
    </row>
    <row r="53" spans="1:6" ht="38.25">
      <c r="A53" s="103" t="s">
        <v>77</v>
      </c>
      <c r="B53" s="104" t="s">
        <v>151</v>
      </c>
      <c r="C53" s="105" t="s">
        <v>189</v>
      </c>
      <c r="D53" s="106">
        <v>1</v>
      </c>
      <c r="E53" s="168"/>
      <c r="F53" s="107">
        <f>SUM(D53*E53)</f>
        <v>0</v>
      </c>
    </row>
    <row r="54" spans="1:6" ht="25.5">
      <c r="A54" s="103" t="s">
        <v>78</v>
      </c>
      <c r="B54" s="104" t="s">
        <v>152</v>
      </c>
      <c r="C54" s="105" t="s">
        <v>189</v>
      </c>
      <c r="D54" s="106">
        <v>1</v>
      </c>
      <c r="E54" s="168"/>
      <c r="F54" s="107">
        <f>SUM(D54*E54)</f>
        <v>0</v>
      </c>
    </row>
    <row r="55" spans="1:6" ht="14.25">
      <c r="A55" s="109" t="s">
        <v>79</v>
      </c>
      <c r="B55" s="109"/>
      <c r="C55" s="109"/>
      <c r="D55" s="109"/>
      <c r="E55" s="109"/>
      <c r="F55" s="110">
        <f>SUM(F51:F54)</f>
        <v>0</v>
      </c>
    </row>
    <row r="56" spans="1:6" ht="14.25">
      <c r="A56" s="126" t="s">
        <v>80</v>
      </c>
      <c r="B56" s="115" t="s">
        <v>157</v>
      </c>
      <c r="C56" s="124"/>
      <c r="D56" s="117"/>
      <c r="E56" s="122"/>
      <c r="F56" s="123"/>
    </row>
    <row r="57" spans="1:6" ht="25.5">
      <c r="A57" s="128" t="s">
        <v>81</v>
      </c>
      <c r="B57" s="104" t="s">
        <v>149</v>
      </c>
      <c r="C57" s="105" t="s">
        <v>189</v>
      </c>
      <c r="D57" s="106">
        <v>1</v>
      </c>
      <c r="E57" s="168"/>
      <c r="F57" s="107">
        <f>SUM(D57*E57)</f>
        <v>0</v>
      </c>
    </row>
    <row r="58" spans="1:6" ht="25.5">
      <c r="A58" s="128" t="s">
        <v>82</v>
      </c>
      <c r="B58" s="104" t="s">
        <v>150</v>
      </c>
      <c r="C58" s="105" t="s">
        <v>189</v>
      </c>
      <c r="D58" s="106">
        <v>1</v>
      </c>
      <c r="E58" s="168"/>
      <c r="F58" s="107">
        <f>SUM(D58*E58)</f>
        <v>0</v>
      </c>
    </row>
    <row r="59" spans="1:6" ht="25.5">
      <c r="A59" s="128" t="s">
        <v>83</v>
      </c>
      <c r="B59" s="104" t="s">
        <v>154</v>
      </c>
      <c r="C59" s="105" t="s">
        <v>189</v>
      </c>
      <c r="D59" s="106">
        <v>1</v>
      </c>
      <c r="E59" s="168"/>
      <c r="F59" s="107">
        <f>SUM(D59*E59)</f>
        <v>0</v>
      </c>
    </row>
    <row r="60" spans="1:6" ht="25.5">
      <c r="A60" s="129" t="s">
        <v>84</v>
      </c>
      <c r="B60" s="104" t="s">
        <v>152</v>
      </c>
      <c r="C60" s="105" t="s">
        <v>189</v>
      </c>
      <c r="D60" s="106">
        <v>1</v>
      </c>
      <c r="E60" s="168"/>
      <c r="F60" s="107">
        <f>SUM(D60*E60)</f>
        <v>0</v>
      </c>
    </row>
    <row r="61" spans="1:6" ht="15" customHeight="1">
      <c r="A61" s="130" t="s">
        <v>85</v>
      </c>
      <c r="B61" s="131"/>
      <c r="C61" s="131"/>
      <c r="D61" s="131"/>
      <c r="E61" s="132"/>
      <c r="F61" s="110">
        <f>SUM(F57:F60)</f>
        <v>0</v>
      </c>
    </row>
    <row r="62" spans="1:6" ht="38.25">
      <c r="A62" s="133" t="s">
        <v>86</v>
      </c>
      <c r="B62" s="115" t="s">
        <v>158</v>
      </c>
      <c r="C62" s="124"/>
      <c r="D62" s="117"/>
      <c r="E62" s="101"/>
      <c r="F62" s="118"/>
    </row>
    <row r="63" spans="1:6" ht="25.5">
      <c r="A63" s="103" t="s">
        <v>87</v>
      </c>
      <c r="B63" s="104" t="s">
        <v>149</v>
      </c>
      <c r="C63" s="105" t="s">
        <v>189</v>
      </c>
      <c r="D63" s="106">
        <v>1</v>
      </c>
      <c r="E63" s="168"/>
      <c r="F63" s="107">
        <f>SUM(D63*E63)</f>
        <v>0</v>
      </c>
    </row>
    <row r="64" spans="1:6" ht="25.5">
      <c r="A64" s="103" t="s">
        <v>88</v>
      </c>
      <c r="B64" s="104" t="s">
        <v>150</v>
      </c>
      <c r="C64" s="105" t="s">
        <v>189</v>
      </c>
      <c r="D64" s="106">
        <v>1</v>
      </c>
      <c r="E64" s="168"/>
      <c r="F64" s="107">
        <f>SUM(D64*E64)</f>
        <v>0</v>
      </c>
    </row>
    <row r="65" spans="1:6" ht="25.5">
      <c r="A65" s="103" t="s">
        <v>89</v>
      </c>
      <c r="B65" s="104" t="s">
        <v>154</v>
      </c>
      <c r="C65" s="105" t="s">
        <v>189</v>
      </c>
      <c r="D65" s="106">
        <v>1</v>
      </c>
      <c r="E65" s="168"/>
      <c r="F65" s="107">
        <f>SUM(D65*E65)</f>
        <v>0</v>
      </c>
    </row>
    <row r="66" spans="1:6" ht="25.5">
      <c r="A66" s="103" t="s">
        <v>90</v>
      </c>
      <c r="B66" s="104" t="s">
        <v>152</v>
      </c>
      <c r="C66" s="105" t="s">
        <v>189</v>
      </c>
      <c r="D66" s="106">
        <v>1</v>
      </c>
      <c r="E66" s="168"/>
      <c r="F66" s="107">
        <f>SUM(D66*E66)</f>
        <v>0</v>
      </c>
    </row>
    <row r="67" spans="1:6" ht="15" customHeight="1">
      <c r="A67" s="130" t="s">
        <v>91</v>
      </c>
      <c r="B67" s="131"/>
      <c r="C67" s="131"/>
      <c r="D67" s="131"/>
      <c r="E67" s="132"/>
      <c r="F67" s="113">
        <f>SUM(F63:F66)</f>
        <v>0</v>
      </c>
    </row>
    <row r="68" spans="1:6" ht="24" customHeight="1">
      <c r="A68" s="130" t="s">
        <v>92</v>
      </c>
      <c r="B68" s="131"/>
      <c r="C68" s="131"/>
      <c r="D68" s="131"/>
      <c r="E68" s="132"/>
      <c r="F68" s="113">
        <f>SUM(F43,F49,F55,F61,F67)</f>
        <v>0</v>
      </c>
    </row>
    <row r="69" spans="1:6" ht="14.25">
      <c r="A69" s="98" t="s">
        <v>93</v>
      </c>
      <c r="B69" s="99" t="s">
        <v>159</v>
      </c>
      <c r="C69" s="111"/>
      <c r="D69" s="101"/>
      <c r="E69" s="105"/>
      <c r="F69" s="118"/>
    </row>
    <row r="70" spans="1:6" ht="25.5">
      <c r="A70" s="103" t="s">
        <v>94</v>
      </c>
      <c r="B70" s="104" t="s">
        <v>149</v>
      </c>
      <c r="C70" s="105" t="s">
        <v>189</v>
      </c>
      <c r="D70" s="106">
        <v>1</v>
      </c>
      <c r="E70" s="168"/>
      <c r="F70" s="107">
        <f>SUM(D70*E70)</f>
        <v>0</v>
      </c>
    </row>
    <row r="71" spans="1:6" ht="25.5">
      <c r="A71" s="103" t="s">
        <v>95</v>
      </c>
      <c r="B71" s="104" t="s">
        <v>150</v>
      </c>
      <c r="C71" s="105" t="s">
        <v>189</v>
      </c>
      <c r="D71" s="106">
        <v>1</v>
      </c>
      <c r="E71" s="168"/>
      <c r="F71" s="107">
        <f>SUM(D71*E71)</f>
        <v>0</v>
      </c>
    </row>
    <row r="72" spans="1:6" ht="25.5">
      <c r="A72" s="103" t="s">
        <v>96</v>
      </c>
      <c r="B72" s="104" t="s">
        <v>154</v>
      </c>
      <c r="C72" s="105" t="s">
        <v>189</v>
      </c>
      <c r="D72" s="106">
        <v>1</v>
      </c>
      <c r="E72" s="168"/>
      <c r="F72" s="107">
        <f>SUM(D72*E72)</f>
        <v>0</v>
      </c>
    </row>
    <row r="73" spans="1:6" ht="25.5">
      <c r="A73" s="103" t="s">
        <v>97</v>
      </c>
      <c r="B73" s="104" t="s">
        <v>152</v>
      </c>
      <c r="C73" s="105" t="s">
        <v>189</v>
      </c>
      <c r="D73" s="106">
        <v>1</v>
      </c>
      <c r="E73" s="168"/>
      <c r="F73" s="107">
        <f>SUM(D73*E73)</f>
        <v>0</v>
      </c>
    </row>
    <row r="74" spans="1:6" ht="15" customHeight="1">
      <c r="A74" s="130" t="s">
        <v>98</v>
      </c>
      <c r="B74" s="131"/>
      <c r="C74" s="131"/>
      <c r="D74" s="131"/>
      <c r="E74" s="132"/>
      <c r="F74" s="110">
        <f>SUM(F70:F73)</f>
        <v>0</v>
      </c>
    </row>
    <row r="75" spans="1:6" ht="14.25">
      <c r="A75" s="98" t="s">
        <v>99</v>
      </c>
      <c r="B75" s="99" t="s">
        <v>160</v>
      </c>
      <c r="C75" s="111"/>
      <c r="D75" s="101"/>
      <c r="E75" s="101"/>
      <c r="F75" s="134"/>
    </row>
    <row r="76" spans="1:6" ht="25.5">
      <c r="A76" s="103" t="s">
        <v>100</v>
      </c>
      <c r="B76" s="104" t="s">
        <v>161</v>
      </c>
      <c r="C76" s="105" t="s">
        <v>189</v>
      </c>
      <c r="D76" s="106">
        <v>1</v>
      </c>
      <c r="E76" s="168"/>
      <c r="F76" s="134">
        <f>SUM(D76*E76)</f>
        <v>0</v>
      </c>
    </row>
    <row r="77" spans="1:6" ht="14.25">
      <c r="A77" s="103" t="s">
        <v>101</v>
      </c>
      <c r="B77" s="104" t="s">
        <v>162</v>
      </c>
      <c r="C77" s="105" t="s">
        <v>189</v>
      </c>
      <c r="D77" s="106">
        <v>1</v>
      </c>
      <c r="E77" s="168"/>
      <c r="F77" s="134">
        <f>SUM(D77*E77)</f>
        <v>0</v>
      </c>
    </row>
    <row r="78" spans="1:6" ht="15" customHeight="1">
      <c r="A78" s="130" t="s">
        <v>102</v>
      </c>
      <c r="B78" s="131"/>
      <c r="C78" s="131"/>
      <c r="D78" s="131"/>
      <c r="E78" s="132"/>
      <c r="F78" s="135">
        <f>SUM(F76:F77)</f>
        <v>0</v>
      </c>
    </row>
    <row r="79" spans="1:6" ht="25.5">
      <c r="A79" s="98" t="s">
        <v>103</v>
      </c>
      <c r="B79" s="99" t="s">
        <v>163</v>
      </c>
      <c r="C79" s="111"/>
      <c r="D79" s="101"/>
      <c r="E79" s="101"/>
      <c r="F79" s="118"/>
    </row>
    <row r="80" spans="1:6" ht="25.5">
      <c r="A80" s="103" t="s">
        <v>104</v>
      </c>
      <c r="B80" s="104" t="s">
        <v>164</v>
      </c>
      <c r="C80" s="105" t="s">
        <v>189</v>
      </c>
      <c r="D80" s="106">
        <v>1</v>
      </c>
      <c r="E80" s="168"/>
      <c r="F80" s="136">
        <f>SUM(D80*E80)</f>
        <v>0</v>
      </c>
    </row>
    <row r="81" spans="1:6" ht="25.5">
      <c r="A81" s="103" t="s">
        <v>105</v>
      </c>
      <c r="B81" s="104" t="s">
        <v>165</v>
      </c>
      <c r="C81" s="105" t="s">
        <v>189</v>
      </c>
      <c r="D81" s="106">
        <v>1</v>
      </c>
      <c r="E81" s="168"/>
      <c r="F81" s="136">
        <f>SUM(D81*E81)</f>
        <v>0</v>
      </c>
    </row>
    <row r="82" spans="1:6" ht="25.5">
      <c r="A82" s="103" t="s">
        <v>106</v>
      </c>
      <c r="B82" s="104" t="s">
        <v>166</v>
      </c>
      <c r="C82" s="105" t="s">
        <v>189</v>
      </c>
      <c r="D82" s="106">
        <v>1</v>
      </c>
      <c r="E82" s="168"/>
      <c r="F82" s="136">
        <f>SUM(D82*E82)</f>
        <v>0</v>
      </c>
    </row>
    <row r="83" spans="1:6" ht="15" customHeight="1">
      <c r="A83" s="130" t="s">
        <v>107</v>
      </c>
      <c r="B83" s="131"/>
      <c r="C83" s="131"/>
      <c r="D83" s="131"/>
      <c r="E83" s="132"/>
      <c r="F83" s="110">
        <f>SUM(F80:F82)</f>
        <v>0</v>
      </c>
    </row>
    <row r="84" spans="1:6" ht="25.5">
      <c r="A84" s="98" t="s">
        <v>108</v>
      </c>
      <c r="B84" s="115" t="s">
        <v>167</v>
      </c>
      <c r="C84" s="137"/>
      <c r="D84" s="138"/>
      <c r="E84" s="105"/>
      <c r="F84" s="136"/>
    </row>
    <row r="85" spans="1:6" ht="25.5">
      <c r="A85" s="139" t="s">
        <v>109</v>
      </c>
      <c r="B85" s="104" t="s">
        <v>164</v>
      </c>
      <c r="C85" s="105" t="s">
        <v>189</v>
      </c>
      <c r="D85" s="106">
        <v>1</v>
      </c>
      <c r="E85" s="168"/>
      <c r="F85" s="136">
        <f>SUM(D85*E85)</f>
        <v>0</v>
      </c>
    </row>
    <row r="86" spans="1:6" ht="25.5">
      <c r="A86" s="139" t="s">
        <v>110</v>
      </c>
      <c r="B86" s="104" t="s">
        <v>165</v>
      </c>
      <c r="C86" s="105" t="s">
        <v>189</v>
      </c>
      <c r="D86" s="106">
        <v>1</v>
      </c>
      <c r="E86" s="168"/>
      <c r="F86" s="136">
        <f>SUM(D86*E86)</f>
        <v>0</v>
      </c>
    </row>
    <row r="87" spans="1:6" ht="25.5">
      <c r="A87" s="139" t="s">
        <v>111</v>
      </c>
      <c r="B87" s="104" t="s">
        <v>166</v>
      </c>
      <c r="C87" s="105" t="s">
        <v>189</v>
      </c>
      <c r="D87" s="106">
        <v>1</v>
      </c>
      <c r="E87" s="168"/>
      <c r="F87" s="136">
        <f>SUM(D87*E87)</f>
        <v>0</v>
      </c>
    </row>
    <row r="88" spans="1:6" ht="14.25">
      <c r="A88" s="139"/>
      <c r="B88" s="104"/>
      <c r="C88" s="140"/>
      <c r="D88" s="106"/>
      <c r="E88" s="141" t="s">
        <v>185</v>
      </c>
      <c r="F88" s="142">
        <f>SUM(F85:F87)</f>
        <v>0</v>
      </c>
    </row>
    <row r="89" spans="1:6" ht="14.25">
      <c r="A89" s="133" t="s">
        <v>112</v>
      </c>
      <c r="B89" s="115" t="s">
        <v>168</v>
      </c>
      <c r="C89" s="116"/>
      <c r="D89" s="117"/>
      <c r="E89" s="105"/>
      <c r="F89" s="136"/>
    </row>
    <row r="90" spans="1:6" ht="38.25">
      <c r="A90" s="139" t="s">
        <v>113</v>
      </c>
      <c r="B90" s="104" t="s">
        <v>169</v>
      </c>
      <c r="C90" s="105" t="s">
        <v>189</v>
      </c>
      <c r="D90" s="106">
        <v>1</v>
      </c>
      <c r="E90" s="168"/>
      <c r="F90" s="136">
        <f>SUM(D90*E90)</f>
        <v>0</v>
      </c>
    </row>
    <row r="91" spans="1:6" ht="14.25">
      <c r="A91" s="139"/>
      <c r="B91" s="104"/>
      <c r="C91" s="140"/>
      <c r="D91" s="106"/>
      <c r="E91" s="141" t="s">
        <v>186</v>
      </c>
      <c r="F91" s="142">
        <f>SUM(F90)</f>
        <v>0</v>
      </c>
    </row>
    <row r="92" spans="1:6" ht="25.5">
      <c r="A92" s="98" t="s">
        <v>114</v>
      </c>
      <c r="B92" s="99" t="s">
        <v>170</v>
      </c>
      <c r="C92" s="111"/>
      <c r="D92" s="101"/>
      <c r="E92" s="101"/>
      <c r="F92" s="118"/>
    </row>
    <row r="93" spans="1:6" ht="25.5">
      <c r="A93" s="103" t="s">
        <v>115</v>
      </c>
      <c r="B93" s="104" t="s">
        <v>171</v>
      </c>
      <c r="C93" s="105" t="s">
        <v>189</v>
      </c>
      <c r="D93" s="106">
        <v>1</v>
      </c>
      <c r="E93" s="168"/>
      <c r="F93" s="136">
        <f aca="true" t="shared" si="2" ref="F93:F103">SUM(D93*E93)</f>
        <v>0</v>
      </c>
    </row>
    <row r="94" spans="1:6" ht="14.25">
      <c r="A94" s="103" t="s">
        <v>116</v>
      </c>
      <c r="B94" s="104" t="s">
        <v>172</v>
      </c>
      <c r="C94" s="105" t="s">
        <v>189</v>
      </c>
      <c r="D94" s="106">
        <v>1</v>
      </c>
      <c r="E94" s="168"/>
      <c r="F94" s="136">
        <f t="shared" si="2"/>
        <v>0</v>
      </c>
    </row>
    <row r="95" spans="1:6" ht="25.5">
      <c r="A95" s="103" t="s">
        <v>117</v>
      </c>
      <c r="B95" s="104" t="s">
        <v>173</v>
      </c>
      <c r="C95" s="105" t="s">
        <v>189</v>
      </c>
      <c r="D95" s="106">
        <v>1</v>
      </c>
      <c r="E95" s="168"/>
      <c r="F95" s="136">
        <f t="shared" si="2"/>
        <v>0</v>
      </c>
    </row>
    <row r="96" spans="1:6" ht="14.25">
      <c r="A96" s="103" t="s">
        <v>118</v>
      </c>
      <c r="B96" s="104" t="s">
        <v>174</v>
      </c>
      <c r="C96" s="105" t="s">
        <v>189</v>
      </c>
      <c r="D96" s="106">
        <v>1</v>
      </c>
      <c r="E96" s="168"/>
      <c r="F96" s="136">
        <f t="shared" si="2"/>
        <v>0</v>
      </c>
    </row>
    <row r="97" spans="1:6" ht="25.5">
      <c r="A97" s="103" t="s">
        <v>119</v>
      </c>
      <c r="B97" s="104" t="s">
        <v>175</v>
      </c>
      <c r="C97" s="105" t="s">
        <v>189</v>
      </c>
      <c r="D97" s="106">
        <v>1</v>
      </c>
      <c r="E97" s="168"/>
      <c r="F97" s="136">
        <f t="shared" si="2"/>
        <v>0</v>
      </c>
    </row>
    <row r="98" spans="1:6" ht="14.25">
      <c r="A98" s="103" t="s">
        <v>120</v>
      </c>
      <c r="B98" s="104" t="s">
        <v>176</v>
      </c>
      <c r="C98" s="105" t="s">
        <v>189</v>
      </c>
      <c r="D98" s="106">
        <v>1</v>
      </c>
      <c r="E98" s="168"/>
      <c r="F98" s="136">
        <f t="shared" si="2"/>
        <v>0</v>
      </c>
    </row>
    <row r="99" spans="1:6" ht="14.25">
      <c r="A99" s="103" t="s">
        <v>121</v>
      </c>
      <c r="B99" s="104" t="s">
        <v>177</v>
      </c>
      <c r="C99" s="105" t="s">
        <v>189</v>
      </c>
      <c r="D99" s="106">
        <v>1</v>
      </c>
      <c r="E99" s="168"/>
      <c r="F99" s="136">
        <f t="shared" si="2"/>
        <v>0</v>
      </c>
    </row>
    <row r="100" spans="1:6" ht="14.25">
      <c r="A100" s="103" t="s">
        <v>122</v>
      </c>
      <c r="B100" s="104" t="s">
        <v>178</v>
      </c>
      <c r="C100" s="105" t="s">
        <v>189</v>
      </c>
      <c r="D100" s="106">
        <v>1</v>
      </c>
      <c r="E100" s="168"/>
      <c r="F100" s="136">
        <f t="shared" si="2"/>
        <v>0</v>
      </c>
    </row>
    <row r="101" spans="1:6" ht="14.25">
      <c r="A101" s="103" t="s">
        <v>123</v>
      </c>
      <c r="B101" s="104" t="s">
        <v>179</v>
      </c>
      <c r="C101" s="105" t="s">
        <v>189</v>
      </c>
      <c r="D101" s="106">
        <v>1</v>
      </c>
      <c r="E101" s="168"/>
      <c r="F101" s="136">
        <f t="shared" si="2"/>
        <v>0</v>
      </c>
    </row>
    <row r="102" spans="1:6" ht="25.5">
      <c r="A102" s="103" t="s">
        <v>124</v>
      </c>
      <c r="B102" s="104" t="s">
        <v>180</v>
      </c>
      <c r="C102" s="105" t="s">
        <v>189</v>
      </c>
      <c r="D102" s="106">
        <v>1</v>
      </c>
      <c r="E102" s="168"/>
      <c r="F102" s="136">
        <f t="shared" si="2"/>
        <v>0</v>
      </c>
    </row>
    <row r="103" spans="1:6" ht="14.25">
      <c r="A103" s="103" t="s">
        <v>125</v>
      </c>
      <c r="B103" s="104" t="s">
        <v>181</v>
      </c>
      <c r="C103" s="105" t="s">
        <v>189</v>
      </c>
      <c r="D103" s="106">
        <v>1</v>
      </c>
      <c r="E103" s="168"/>
      <c r="F103" s="136">
        <f t="shared" si="2"/>
        <v>0</v>
      </c>
    </row>
    <row r="104" spans="1:6" ht="15" customHeight="1">
      <c r="A104" s="130" t="s">
        <v>126</v>
      </c>
      <c r="B104" s="131"/>
      <c r="C104" s="131"/>
      <c r="D104" s="131"/>
      <c r="E104" s="132"/>
      <c r="F104" s="113">
        <f>SUM(F93:F103)</f>
        <v>0</v>
      </c>
    </row>
    <row r="105" spans="1:6" ht="27.75" customHeight="1">
      <c r="A105" s="143" t="s">
        <v>192</v>
      </c>
      <c r="B105" s="143"/>
      <c r="C105" s="143"/>
      <c r="D105" s="143"/>
      <c r="E105" s="143"/>
      <c r="F105" s="143"/>
    </row>
    <row r="106" spans="1:6" ht="16.5" customHeight="1">
      <c r="A106" s="144"/>
      <c r="B106" s="145" t="s">
        <v>193</v>
      </c>
      <c r="C106" s="145"/>
      <c r="D106" s="145"/>
      <c r="E106" s="146"/>
      <c r="F106" s="147">
        <f>SUM(F18,F21,F27,F36,F68,F74,F78,F83,F88,F91,F104)</f>
        <v>0</v>
      </c>
    </row>
    <row r="107" spans="1:6" ht="15" customHeight="1">
      <c r="A107" s="148" t="s">
        <v>195</v>
      </c>
      <c r="B107" s="148"/>
      <c r="C107" s="148"/>
      <c r="D107" s="148"/>
      <c r="E107" s="148"/>
      <c r="F107" s="149">
        <f>F106*0.25</f>
        <v>0</v>
      </c>
    </row>
    <row r="108" spans="1:6" ht="14.25" customHeight="1">
      <c r="A108" s="150" t="s">
        <v>194</v>
      </c>
      <c r="B108" s="150"/>
      <c r="C108" s="150"/>
      <c r="D108" s="150"/>
      <c r="E108" s="151"/>
      <c r="F108" s="152">
        <f>F106+F107</f>
        <v>0</v>
      </c>
    </row>
    <row r="109" spans="1:6" ht="30" customHeight="1">
      <c r="A109" s="153"/>
      <c r="B109" s="154"/>
      <c r="C109" s="155"/>
      <c r="D109" s="156"/>
      <c r="E109" s="157"/>
      <c r="F109" s="157"/>
    </row>
    <row r="110" spans="1:6" ht="14.25">
      <c r="A110" s="153"/>
      <c r="B110" s="158"/>
      <c r="C110" s="159"/>
      <c r="D110" s="160"/>
      <c r="E110" s="161"/>
      <c r="F110" s="161"/>
    </row>
    <row r="111" spans="1:6" ht="14.25">
      <c r="A111" s="153"/>
      <c r="B111" s="162"/>
      <c r="C111" s="163"/>
      <c r="D111" s="164"/>
      <c r="E111" s="161"/>
      <c r="F111" s="161"/>
    </row>
    <row r="112" spans="1:6" ht="30" customHeight="1">
      <c r="A112" s="153"/>
      <c r="B112" s="154"/>
      <c r="C112" s="155"/>
      <c r="D112" s="156"/>
      <c r="E112" s="157"/>
      <c r="F112" s="157"/>
    </row>
    <row r="113" spans="1:6" ht="14.25">
      <c r="A113" s="165"/>
      <c r="B113" s="166"/>
      <c r="C113" s="165"/>
      <c r="D113" s="87"/>
      <c r="E113" s="86"/>
      <c r="F113" s="86"/>
    </row>
  </sheetData>
  <sheetProtection password="CD8C" sheet="1" formatCells="0" formatRows="0" insertColumns="0" insertRows="0" insertHyperlinks="0" deleteColumns="0" deleteRows="0" sort="0" autoFilter="0" pivotTables="0"/>
  <mergeCells count="29">
    <mergeCell ref="A3:B3"/>
    <mergeCell ref="A5:B5"/>
    <mergeCell ref="A7:B7"/>
    <mergeCell ref="A8:E8"/>
    <mergeCell ref="A1:F1"/>
    <mergeCell ref="A9:F9"/>
    <mergeCell ref="C3:F3"/>
    <mergeCell ref="C5:F5"/>
    <mergeCell ref="C7:F7"/>
    <mergeCell ref="E112:F112"/>
    <mergeCell ref="A78:E78"/>
    <mergeCell ref="A74:E74"/>
    <mergeCell ref="A67:E67"/>
    <mergeCell ref="A61:E61"/>
    <mergeCell ref="A83:E83"/>
    <mergeCell ref="A104:E104"/>
    <mergeCell ref="E109:F109"/>
    <mergeCell ref="A68:E68"/>
    <mergeCell ref="A105:F105"/>
    <mergeCell ref="A107:E107"/>
    <mergeCell ref="A108:E108"/>
    <mergeCell ref="B106:E106"/>
    <mergeCell ref="A49:E49"/>
    <mergeCell ref="A55:E55"/>
    <mergeCell ref="A18:E18"/>
    <mergeCell ref="A21:E21"/>
    <mergeCell ref="A27:E27"/>
    <mergeCell ref="A36:E36"/>
    <mergeCell ref="A43:E4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  <headerFooter>
    <oddHeader>&amp;L
</oddHeader>
    <oddFooter>&amp;C&amp;P/&amp;N</oddFooter>
  </headerFooter>
  <rowBreaks count="2" manualBreakCount="2">
    <brk id="27" max="5" man="1"/>
    <brk id="6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4:G18"/>
  <sheetViews>
    <sheetView zoomScale="145" zoomScaleNormal="145" zoomScalePageLayoutView="0" workbookViewId="0" topLeftCell="A1">
      <selection activeCell="E6" sqref="E6"/>
    </sheetView>
  </sheetViews>
  <sheetFormatPr defaultColWidth="9.140625" defaultRowHeight="15"/>
  <cols>
    <col min="1" max="1" width="20.8515625" style="34" customWidth="1"/>
    <col min="2" max="2" width="25.28125" style="34" customWidth="1"/>
    <col min="3" max="5" width="20.8515625" style="34" customWidth="1"/>
    <col min="6" max="6" width="26.00390625" style="34" customWidth="1"/>
    <col min="7" max="7" width="17.57421875" style="33" customWidth="1"/>
    <col min="8" max="16384" width="9.140625" style="33" customWidth="1"/>
  </cols>
  <sheetData>
    <row r="3" ht="13.5" thickBot="1"/>
    <row r="4" spans="1:7" s="35" customFormat="1" ht="51">
      <c r="A4" s="20" t="s">
        <v>15</v>
      </c>
      <c r="B4" s="20" t="s">
        <v>25</v>
      </c>
      <c r="C4" s="20" t="s">
        <v>29</v>
      </c>
      <c r="D4" s="20" t="s">
        <v>23</v>
      </c>
      <c r="E4" s="20" t="s">
        <v>34</v>
      </c>
      <c r="F4" s="37" t="s">
        <v>32</v>
      </c>
      <c r="G4" s="39" t="s">
        <v>30</v>
      </c>
    </row>
    <row r="5" spans="1:7" s="35" customFormat="1" ht="22.5" customHeight="1">
      <c r="A5" s="36" t="s">
        <v>31</v>
      </c>
      <c r="B5" s="36" t="s">
        <v>26</v>
      </c>
      <c r="C5" s="36" t="s">
        <v>16</v>
      </c>
      <c r="D5" s="36" t="s">
        <v>27</v>
      </c>
      <c r="E5" s="36" t="s">
        <v>28</v>
      </c>
      <c r="F5" s="38" t="s">
        <v>27</v>
      </c>
      <c r="G5" s="40" t="s">
        <v>28</v>
      </c>
    </row>
    <row r="6" spans="1:7" ht="12.75">
      <c r="A6" s="41">
        <v>1</v>
      </c>
      <c r="B6" s="42"/>
      <c r="C6" s="41"/>
      <c r="D6" s="41"/>
      <c r="E6" s="42"/>
      <c r="F6" s="43"/>
      <c r="G6" s="45"/>
    </row>
    <row r="7" spans="1:7" ht="12.75">
      <c r="A7" s="41">
        <f>A6+1</f>
        <v>2</v>
      </c>
      <c r="B7" s="42"/>
      <c r="C7" s="41"/>
      <c r="D7" s="41"/>
      <c r="E7" s="42"/>
      <c r="F7" s="43"/>
      <c r="G7" s="45"/>
    </row>
    <row r="8" spans="1:7" ht="12.75">
      <c r="A8" s="41">
        <f aca="true" t="shared" si="0" ref="A8:A17">A7+1</f>
        <v>3</v>
      </c>
      <c r="B8" s="42"/>
      <c r="C8" s="41"/>
      <c r="D8" s="41"/>
      <c r="E8" s="42"/>
      <c r="F8" s="43"/>
      <c r="G8" s="45"/>
    </row>
    <row r="9" spans="1:7" ht="12.75">
      <c r="A9" s="41">
        <f t="shared" si="0"/>
        <v>4</v>
      </c>
      <c r="B9" s="42"/>
      <c r="C9" s="41"/>
      <c r="D9" s="41"/>
      <c r="E9" s="42"/>
      <c r="F9" s="43"/>
      <c r="G9" s="45"/>
    </row>
    <row r="10" spans="1:7" ht="12.75">
      <c r="A10" s="41">
        <f t="shared" si="0"/>
        <v>5</v>
      </c>
      <c r="B10" s="42"/>
      <c r="C10" s="41"/>
      <c r="D10" s="41"/>
      <c r="E10" s="42"/>
      <c r="F10" s="43"/>
      <c r="G10" s="45"/>
    </row>
    <row r="11" spans="1:7" ht="12.75">
      <c r="A11" s="41">
        <f t="shared" si="0"/>
        <v>6</v>
      </c>
      <c r="B11" s="42"/>
      <c r="C11" s="41"/>
      <c r="D11" s="41"/>
      <c r="E11" s="42"/>
      <c r="F11" s="43"/>
      <c r="G11" s="45"/>
    </row>
    <row r="12" spans="1:7" ht="12.75">
      <c r="A12" s="41">
        <f t="shared" si="0"/>
        <v>7</v>
      </c>
      <c r="B12" s="42"/>
      <c r="C12" s="41"/>
      <c r="D12" s="41"/>
      <c r="E12" s="42"/>
      <c r="F12" s="43"/>
      <c r="G12" s="45"/>
    </row>
    <row r="13" spans="1:7" ht="12.75">
      <c r="A13" s="41">
        <f t="shared" si="0"/>
        <v>8</v>
      </c>
      <c r="B13" s="42"/>
      <c r="C13" s="41"/>
      <c r="D13" s="41"/>
      <c r="E13" s="42"/>
      <c r="F13" s="43"/>
      <c r="G13" s="45"/>
    </row>
    <row r="14" spans="1:7" ht="12.75">
      <c r="A14" s="41">
        <f t="shared" si="0"/>
        <v>9</v>
      </c>
      <c r="B14" s="42"/>
      <c r="C14" s="41"/>
      <c r="D14" s="41"/>
      <c r="E14" s="42"/>
      <c r="F14" s="43"/>
      <c r="G14" s="45"/>
    </row>
    <row r="15" spans="1:7" ht="12.75">
      <c r="A15" s="41">
        <f t="shared" si="0"/>
        <v>10</v>
      </c>
      <c r="B15" s="42"/>
      <c r="C15" s="41"/>
      <c r="D15" s="41"/>
      <c r="E15" s="42"/>
      <c r="F15" s="43"/>
      <c r="G15" s="45"/>
    </row>
    <row r="16" spans="1:7" ht="12.75">
      <c r="A16" s="41">
        <f t="shared" si="0"/>
        <v>11</v>
      </c>
      <c r="B16" s="42"/>
      <c r="C16" s="41"/>
      <c r="D16" s="41"/>
      <c r="E16" s="42"/>
      <c r="F16" s="43"/>
      <c r="G16" s="45"/>
    </row>
    <row r="17" spans="1:7" ht="13.5" thickBot="1">
      <c r="A17" s="41">
        <f t="shared" si="0"/>
        <v>12</v>
      </c>
      <c r="B17" s="42"/>
      <c r="C17" s="41"/>
      <c r="D17" s="41"/>
      <c r="E17" s="42"/>
      <c r="F17" s="43"/>
      <c r="G17" s="46"/>
    </row>
    <row r="18" spans="6:7" ht="12.75">
      <c r="F18" s="34" t="s">
        <v>33</v>
      </c>
      <c r="G1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Investinženjering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 Komljen Petosic</dc:creator>
  <cp:keywords/>
  <dc:description/>
  <cp:lastModifiedBy>karmen.komljen.petos</cp:lastModifiedBy>
  <cp:lastPrinted>2020-07-20T11:24:20Z</cp:lastPrinted>
  <dcterms:created xsi:type="dcterms:W3CDTF">2015-06-17T07:40:41Z</dcterms:created>
  <dcterms:modified xsi:type="dcterms:W3CDTF">2020-07-20T11:25:55Z</dcterms:modified>
  <cp:category/>
  <cp:version/>
  <cp:contentType/>
  <cp:contentStatus/>
</cp:coreProperties>
</file>